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60" activeTab="0"/>
  </bookViews>
  <sheets>
    <sheet name="様式" sheetId="1" r:id="rId1"/>
    <sheet name="様式 (3品目用)" sheetId="2" r:id="rId2"/>
    <sheet name="作成例（イチゴ）　" sheetId="3" r:id="rId3"/>
    <sheet name="作成例（花）" sheetId="4" r:id="rId4"/>
  </sheets>
  <definedNames>
    <definedName name="_xlnm.Print_Area" localSheetId="2">'作成例（イチゴ）　'!$A$1:$AG$45</definedName>
    <definedName name="_xlnm.Print_Area" localSheetId="3">'作成例（花）'!$A$1:$AQ$45</definedName>
    <definedName name="_xlnm.Print_Area" localSheetId="0">'様式'!$A$1:$AI$45</definedName>
    <definedName name="_xlnm.Print_Area" localSheetId="1">'様式 (3品目用)'!$A$1:$AS$45</definedName>
  </definedNames>
  <calcPr fullCalcOnLoad="1"/>
</workbook>
</file>

<file path=xl/sharedStrings.xml><?xml version="1.0" encoding="utf-8"?>
<sst xmlns="http://schemas.openxmlformats.org/spreadsheetml/2006/main" count="2437" uniqueCount="133">
  <si>
    <t>作付面積</t>
  </si>
  <si>
    <t>単収</t>
  </si>
  <si>
    <t>総生産量</t>
  </si>
  <si>
    <t>雑収入</t>
  </si>
  <si>
    <t>計</t>
  </si>
  <si>
    <t>種苗費</t>
  </si>
  <si>
    <t>肥料費</t>
  </si>
  <si>
    <t>農薬費</t>
  </si>
  <si>
    <t>諸材料費</t>
  </si>
  <si>
    <t>小農具費</t>
  </si>
  <si>
    <t>修繕費</t>
  </si>
  <si>
    <t>動力光熱費</t>
  </si>
  <si>
    <t>雇用労賃費</t>
  </si>
  <si>
    <t>水利費</t>
  </si>
  <si>
    <t>支払地代</t>
  </si>
  <si>
    <t>賃料料金</t>
  </si>
  <si>
    <t>支払利子</t>
  </si>
  <si>
    <t>雑費</t>
  </si>
  <si>
    <t>出荷経費</t>
  </si>
  <si>
    <t>農業所得</t>
  </si>
  <si>
    <t>所得率</t>
  </si>
  <si>
    <t>円</t>
  </si>
  <si>
    <t>合　計</t>
  </si>
  <si>
    <t>粗　収　益</t>
  </si>
  <si>
    <t>平均単価</t>
  </si>
  <si>
    <t>粗生産額</t>
  </si>
  <si>
    <t>－</t>
  </si>
  <si>
    <t>経　 営　 費</t>
  </si>
  <si>
    <t>㎏/a</t>
  </si>
  <si>
    <t>㎏</t>
  </si>
  <si>
    <t>－</t>
  </si>
  <si>
    <t>－</t>
  </si>
  <si>
    <t>％</t>
  </si>
  <si>
    <t>就農後５年間の収支計画</t>
  </si>
  <si>
    <t>（始１月１日～至１２月３１日）</t>
  </si>
  <si>
    <t>氏名</t>
  </si>
  <si>
    <t>農 地</t>
  </si>
  <si>
    <t>労働力</t>
  </si>
  <si>
    <t>うち、雇用</t>
  </si>
  <si>
    <t>人</t>
  </si>
  <si>
    <t xml:space="preserve"> </t>
  </si>
  <si>
    <t>１年目</t>
  </si>
  <si>
    <t>２年目</t>
  </si>
  <si>
    <t>３年目</t>
  </si>
  <si>
    <t>４年目</t>
  </si>
  <si>
    <t>５年目</t>
  </si>
  <si>
    <t>償還財源</t>
  </si>
  <si>
    <t>Ａ</t>
  </si>
  <si>
    <t>減価償却費</t>
  </si>
  <si>
    <t>Ｂ</t>
  </si>
  <si>
    <t>その他</t>
  </si>
  <si>
    <t>Ｃ</t>
  </si>
  <si>
    <t>Ｄ=A+B+C</t>
  </si>
  <si>
    <t>支出</t>
  </si>
  <si>
    <t>生活費</t>
  </si>
  <si>
    <t>Ｅ</t>
  </si>
  <si>
    <t>Ｆ</t>
  </si>
  <si>
    <t>①</t>
  </si>
  <si>
    <t>②</t>
  </si>
  <si>
    <t>差額</t>
  </si>
  <si>
    <t>Ｇ=D-E-F</t>
  </si>
  <si>
    <t>円/kg</t>
  </si>
  <si>
    <t>←貯蓄取崩し</t>
  </si>
  <si>
    <t>１　年　目（令和 　  年）</t>
  </si>
  <si>
    <t>２　年　目（令和 　  年）</t>
  </si>
  <si>
    <t>３　年　目（令和 　  年）</t>
  </si>
  <si>
    <t>４　年　目（令和 　  年）</t>
  </si>
  <si>
    <t>５　年　目（令和 　  年）</t>
  </si>
  <si>
    <t>１　年　目（令和　  年）</t>
  </si>
  <si>
    <t>２　年　目（令和　  年）</t>
  </si>
  <si>
    <t>３　年　目（令和　  年）</t>
  </si>
  <si>
    <t>４　年　目（令和　  年）</t>
  </si>
  <si>
    <t>５　年　目（令和　  年）</t>
  </si>
  <si>
    <t>農業所得A</t>
  </si>
  <si>
    <t>減価償却費B</t>
  </si>
  <si>
    <t>a</t>
  </si>
  <si>
    <t>a</t>
  </si>
  <si>
    <t>イチゴ１</t>
  </si>
  <si>
    <t>イチゴ１</t>
  </si>
  <si>
    <t>１　年　目（令和４年）</t>
  </si>
  <si>
    <t>２　年　目（令和５年）</t>
  </si>
  <si>
    <t>3　年　目（令和６年）</t>
  </si>
  <si>
    <t>4　年　目（令和７年）</t>
  </si>
  <si>
    <t>5　年　目（令和８年）</t>
  </si>
  <si>
    <t>農薬・除草剤・消毒剤、共同防除の負担金</t>
  </si>
  <si>
    <t>農業用の電気・水道・ガス・灯油・軽油・ガソリン代</t>
  </si>
  <si>
    <t>出荷の梱包費用、運賃、出荷組織(JAなど）に払う手数料</t>
  </si>
  <si>
    <t>補助金、助成金等</t>
  </si>
  <si>
    <t>種子、苗、種芋等の購入費用</t>
  </si>
  <si>
    <t>油粕、鶏糞、石灰などの肥料及び液肥等の購入費</t>
  </si>
  <si>
    <t>ビニールシート、ロープ、マルチ、テープ、袋などの資材費</t>
  </si>
  <si>
    <t>バケツ、はさみ、ほうき、かま、くわ、育苗箱、コンテナなど価格が１０万円未満の農具代</t>
  </si>
  <si>
    <t>農舎やハウス、農機具、軽トラなどの維持・修理</t>
  </si>
  <si>
    <t>常雇・臨時雇い人の労賃や交通費</t>
  </si>
  <si>
    <t>水利組合などに納入する水利の負担金</t>
  </si>
  <si>
    <t>支払った地代</t>
  </si>
  <si>
    <t>機械、施設等の利用料</t>
  </si>
  <si>
    <t>借入金の利子</t>
  </si>
  <si>
    <t>農業用資産の減価償却費</t>
  </si>
  <si>
    <t>農業新聞代、農業に関する図書代、事務用品代等</t>
  </si>
  <si>
    <t>作付する作物を圃場毎に記入</t>
  </si>
  <si>
    <t>圃場毎の面積をaで記入</t>
  </si>
  <si>
    <t>自動計算（作付面積×単収）</t>
  </si>
  <si>
    <t>平均販売単価</t>
  </si>
  <si>
    <t>自動計算（総生産量×平均単価）</t>
  </si>
  <si>
    <t>自動計算（粗生産額＋雑収入）</t>
  </si>
  <si>
    <t>自動計算（経営費の合計）</t>
  </si>
  <si>
    <t>自動計算（粗収益合計－経営費合計）</t>
  </si>
  <si>
    <t>自動計算（農業所得A/粗収益合計）</t>
  </si>
  <si>
    <t>常時雇用と臨時雇用の実人数を含む</t>
  </si>
  <si>
    <t>常時雇用と臨時雇用の実人数</t>
  </si>
  <si>
    <t>所有権を有する農地面積</t>
  </si>
  <si>
    <t>所有地</t>
  </si>
  <si>
    <t>賃借する農地面積</t>
  </si>
  <si>
    <t>借入地</t>
  </si>
  <si>
    <t>自動計算（所有地＋借入地）</t>
  </si>
  <si>
    <t>青年等
就農資金
返済分</t>
  </si>
  <si>
    <t>←各年度0円以上になること</t>
  </si>
  <si>
    <t>その他Cの理由を記入する
←「貯蓄取崩し」等</t>
  </si>
  <si>
    <t>←理由：</t>
  </si>
  <si>
    <t>←理由：</t>
  </si>
  <si>
    <t>＞0円</t>
  </si>
  <si>
    <t>←理由：</t>
  </si>
  <si>
    <t>〇〇　〇〇〇</t>
  </si>
  <si>
    <t>１年目は部会平均等を参考にして記入</t>
  </si>
  <si>
    <t>①</t>
  </si>
  <si>
    <t>②</t>
  </si>
  <si>
    <t>トルコギキョウ</t>
  </si>
  <si>
    <t>グラジオラス</t>
  </si>
  <si>
    <t>ユーカリ</t>
  </si>
  <si>
    <t>本/a</t>
  </si>
  <si>
    <t>年</t>
  </si>
  <si>
    <t>部門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</si>
</sst>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000_ "/>
    <numFmt numFmtId="178" formatCode="0.00000000_ "/>
    <numFmt numFmtId="179" formatCode="0.000000000_ "/>
    <numFmt numFmtId="180" formatCode="0.0000000000_ "/>
    <numFmt numFmtId="181" formatCode="0.00000000000_ "/>
    <numFmt numFmtId="182" formatCode="0.000000000000_ "/>
    <numFmt numFmtId="183" formatCode="0.000000_ "/>
    <numFmt numFmtId="184" formatCode="0.00000_ "/>
    <numFmt numFmtId="185" formatCode="0.0000_ "/>
    <numFmt numFmtId="186" formatCode="0.000_ "/>
    <numFmt numFmtId="187" formatCode="0.00_ "/>
    <numFmt numFmtId="188" formatCode="0.0_ 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0_);[Red]\(0\)"/>
    <numFmt numFmtId="196" formatCode="0_ ;[Red]\-0\ "/>
    <numFmt numFmtId="197" formatCode="0.000_);[Red]\(0.0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;[Red]\-#,##0.0"/>
    <numFmt numFmtId="203" formatCode="0_ "/>
    <numFmt numFmtId="204" formatCode="0.0_ ;[Red]\-0.0\ "/>
    <numFmt numFmtId="205" formatCode="#,##0_ ;[Red]\-#,##0\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28"/>
      <color indexed="8"/>
      <name val="UD デジタル 教科書体 NK-B"/>
      <family val="1"/>
    </font>
    <font>
      <sz val="20"/>
      <color indexed="8"/>
      <name val="UD デジタル 教科書体 NK-B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9"/>
      <name val="Cambria"/>
      <family val="3"/>
    </font>
    <font>
      <sz val="11"/>
      <name val="Cambria"/>
      <family val="3"/>
    </font>
    <font>
      <sz val="9"/>
      <color rgb="FFFF0000"/>
      <name val="Cambria"/>
      <family val="3"/>
    </font>
    <font>
      <sz val="10"/>
      <name val="Cambria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 style="hair"/>
      <top style="dashed"/>
      <bottom style="hair"/>
    </border>
    <border>
      <left>
        <color indexed="63"/>
      </left>
      <right style="thin"/>
      <top style="dashed"/>
      <bottom style="hair"/>
    </border>
    <border>
      <left style="medium"/>
      <right>
        <color indexed="63"/>
      </right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dashed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hair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dashed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thin"/>
      <right style="thin"/>
      <top style="thin"/>
      <bottom style="thin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ashed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double"/>
      <bottom style="hair"/>
    </border>
    <border diagonalUp="1">
      <left style="hair"/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 style="thin"/>
      <top>
        <color indexed="63"/>
      </top>
      <bottom style="medium"/>
      <diagonal style="hair"/>
    </border>
    <border diagonalUp="1">
      <left style="medium"/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 style="hair"/>
      <top>
        <color indexed="63"/>
      </top>
      <bottom style="medium"/>
      <diagonal style="hair"/>
    </border>
    <border diagonalUp="1">
      <left style="medium"/>
      <right>
        <color indexed="63"/>
      </right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  <border diagonalUp="1">
      <left style="hair"/>
      <right>
        <color indexed="63"/>
      </right>
      <top style="hair"/>
      <bottom style="hair"/>
      <diagonal style="hair"/>
    </border>
    <border diagonalUp="1">
      <left>
        <color indexed="63"/>
      </left>
      <right style="thin"/>
      <top style="hair"/>
      <bottom style="hair"/>
      <diagonal style="hair"/>
    </border>
    <border diagonalUp="1">
      <left style="hair"/>
      <right>
        <color indexed="63"/>
      </right>
      <top style="medium"/>
      <bottom style="hair"/>
      <diagonal style="hair"/>
    </border>
    <border diagonalUp="1">
      <left>
        <color indexed="63"/>
      </left>
      <right style="thin"/>
      <top style="medium"/>
      <bottom style="hair"/>
      <diagonal style="hair"/>
    </border>
    <border diagonalUp="1">
      <left style="medium"/>
      <right>
        <color indexed="63"/>
      </right>
      <top style="medium"/>
      <bottom style="hair"/>
      <diagonal style="hair"/>
    </border>
    <border diagonalUp="1">
      <left>
        <color indexed="63"/>
      </left>
      <right style="hair"/>
      <top style="medium"/>
      <bottom style="hair"/>
      <diagonal style="hair"/>
    </border>
    <border diagonalUp="1">
      <left style="medium"/>
      <right>
        <color indexed="63"/>
      </right>
      <top style="hair"/>
      <bottom style="medium"/>
      <diagonal style="hair"/>
    </border>
    <border diagonalUp="1">
      <left>
        <color indexed="63"/>
      </left>
      <right style="hair"/>
      <top style="hair"/>
      <bottom style="medium"/>
      <diagonal style="hair"/>
    </border>
    <border diagonalUp="1">
      <left style="hair"/>
      <right>
        <color indexed="63"/>
      </right>
      <top style="hair"/>
      <bottom style="medium"/>
      <diagonal style="hair"/>
    </border>
    <border diagonalUp="1">
      <left>
        <color indexed="63"/>
      </left>
      <right style="thin"/>
      <top style="hair"/>
      <bottom style="medium"/>
      <diagonal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 diagonalUp="1">
      <left>
        <color indexed="63"/>
      </left>
      <right>
        <color indexed="63"/>
      </right>
      <top style="hair"/>
      <bottom style="hair"/>
      <diagonal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Up="1">
      <left style="medium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hair"/>
      <top>
        <color indexed="63"/>
      </top>
      <bottom style="hair"/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thin"/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 style="medium"/>
      <bottom style="hair"/>
      <diagonal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hair"/>
      <top style="double"/>
      <bottom>
        <color indexed="63"/>
      </bottom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>
        <color indexed="63"/>
      </right>
      <top style="hair"/>
      <bottom style="medium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0" xfId="0" applyFont="1" applyBorder="1" applyAlignment="1">
      <alignment horizontal="distributed" vertical="center" shrinkToFit="1"/>
    </xf>
    <xf numFmtId="0" fontId="7" fillId="0" borderId="0" xfId="0" applyFont="1" applyAlignment="1">
      <alignment vertical="center"/>
    </xf>
    <xf numFmtId="38" fontId="3" fillId="0" borderId="13" xfId="48" applyFont="1" applyBorder="1" applyAlignment="1">
      <alignment vertical="center" shrinkToFit="1"/>
    </xf>
    <xf numFmtId="38" fontId="3" fillId="0" borderId="14" xfId="48" applyFont="1" applyBorder="1" applyAlignment="1">
      <alignment vertical="center" shrinkToFit="1"/>
    </xf>
    <xf numFmtId="38" fontId="3" fillId="0" borderId="15" xfId="48" applyFont="1" applyBorder="1" applyAlignment="1">
      <alignment vertical="center" shrinkToFit="1"/>
    </xf>
    <xf numFmtId="38" fontId="3" fillId="0" borderId="16" xfId="48" applyFont="1" applyBorder="1" applyAlignment="1">
      <alignment vertical="center" shrinkToFit="1"/>
    </xf>
    <xf numFmtId="38" fontId="3" fillId="0" borderId="17" xfId="48" applyFont="1" applyBorder="1" applyAlignment="1">
      <alignment vertical="center" shrinkToFit="1"/>
    </xf>
    <xf numFmtId="38" fontId="3" fillId="0" borderId="18" xfId="48" applyFont="1" applyBorder="1" applyAlignment="1">
      <alignment vertical="center" shrinkToFit="1"/>
    </xf>
    <xf numFmtId="38" fontId="3" fillId="0" borderId="19" xfId="48" applyFont="1" applyBorder="1" applyAlignment="1">
      <alignment vertical="center" shrinkToFit="1"/>
    </xf>
    <xf numFmtId="3" fontId="8" fillId="0" borderId="13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38" fontId="8" fillId="0" borderId="13" xfId="48" applyFont="1" applyBorder="1" applyAlignment="1">
      <alignment vertical="center"/>
    </xf>
    <xf numFmtId="38" fontId="8" fillId="0" borderId="15" xfId="48" applyFont="1" applyBorder="1" applyAlignment="1">
      <alignment vertical="center"/>
    </xf>
    <xf numFmtId="188" fontId="3" fillId="0" borderId="0" xfId="0" applyNumberFormat="1" applyFont="1" applyBorder="1" applyAlignment="1">
      <alignment vertical="center" shrinkToFit="1"/>
    </xf>
    <xf numFmtId="188" fontId="3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3" fontId="8" fillId="0" borderId="20" xfId="0" applyNumberFormat="1" applyFont="1" applyBorder="1" applyAlignment="1">
      <alignment vertical="center"/>
    </xf>
    <xf numFmtId="0" fontId="47" fillId="0" borderId="0" xfId="0" applyFont="1" applyAlignment="1">
      <alignment vertical="center"/>
    </xf>
    <xf numFmtId="203" fontId="3" fillId="0" borderId="21" xfId="0" applyNumberFormat="1" applyFont="1" applyBorder="1" applyAlignment="1">
      <alignment vertical="center" shrinkToFit="1"/>
    </xf>
    <xf numFmtId="203" fontId="3" fillId="0" borderId="14" xfId="0" applyNumberFormat="1" applyFont="1" applyBorder="1" applyAlignment="1">
      <alignment vertical="center" shrinkToFit="1"/>
    </xf>
    <xf numFmtId="203" fontId="3" fillId="0" borderId="22" xfId="0" applyNumberFormat="1" applyFont="1" applyBorder="1" applyAlignment="1">
      <alignment vertical="center" shrinkToFit="1"/>
    </xf>
    <xf numFmtId="203" fontId="3" fillId="0" borderId="0" xfId="0" applyNumberFormat="1" applyFont="1" applyBorder="1" applyAlignment="1">
      <alignment vertical="center" shrinkToFit="1"/>
    </xf>
    <xf numFmtId="0" fontId="48" fillId="0" borderId="0" xfId="0" applyFont="1" applyBorder="1" applyAlignment="1">
      <alignment horizontal="distributed" vertical="center" shrinkToFit="1"/>
    </xf>
    <xf numFmtId="188" fontId="48" fillId="0" borderId="0" xfId="0" applyNumberFormat="1" applyFont="1" applyBorder="1" applyAlignment="1">
      <alignment vertical="center" shrinkToFit="1"/>
    </xf>
    <xf numFmtId="0" fontId="49" fillId="0" borderId="0" xfId="0" applyFont="1" applyAlignment="1">
      <alignment vertical="center"/>
    </xf>
    <xf numFmtId="38" fontId="48" fillId="0" borderId="23" xfId="48" applyFont="1" applyBorder="1" applyAlignment="1">
      <alignment vertical="center" shrinkToFit="1"/>
    </xf>
    <xf numFmtId="38" fontId="50" fillId="0" borderId="23" xfId="48" applyFont="1" applyBorder="1" applyAlignment="1">
      <alignment vertical="center"/>
    </xf>
    <xf numFmtId="38" fontId="48" fillId="0" borderId="0" xfId="48" applyFont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38" fontId="3" fillId="0" borderId="14" xfId="48" applyFont="1" applyFill="1" applyBorder="1" applyAlignment="1">
      <alignment vertical="center" shrinkToFit="1"/>
    </xf>
    <xf numFmtId="38" fontId="3" fillId="0" borderId="17" xfId="48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38" fontId="3" fillId="0" borderId="13" xfId="48" applyFont="1" applyFill="1" applyBorder="1" applyAlignment="1">
      <alignment vertical="center" shrinkToFit="1"/>
    </xf>
    <xf numFmtId="38" fontId="3" fillId="0" borderId="16" xfId="48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wrapText="1"/>
    </xf>
    <xf numFmtId="0" fontId="0" fillId="0" borderId="24" xfId="0" applyBorder="1" applyAlignment="1">
      <alignment vertical="center"/>
    </xf>
    <xf numFmtId="0" fontId="3" fillId="33" borderId="25" xfId="0" applyFont="1" applyFill="1" applyBorder="1" applyAlignment="1">
      <alignment vertical="center" shrinkToFit="1"/>
    </xf>
    <xf numFmtId="38" fontId="3" fillId="33" borderId="14" xfId="48" applyFont="1" applyFill="1" applyBorder="1" applyAlignment="1">
      <alignment horizontal="right" vertical="center" shrinkToFit="1"/>
    </xf>
    <xf numFmtId="38" fontId="3" fillId="33" borderId="17" xfId="48" applyFont="1" applyFill="1" applyBorder="1" applyAlignment="1">
      <alignment horizontal="right" vertical="center" shrinkToFit="1"/>
    </xf>
    <xf numFmtId="38" fontId="3" fillId="33" borderId="26" xfId="48" applyFont="1" applyFill="1" applyBorder="1" applyAlignment="1">
      <alignment vertical="center" shrinkToFit="1"/>
    </xf>
    <xf numFmtId="38" fontId="3" fillId="33" borderId="14" xfId="48" applyFont="1" applyFill="1" applyBorder="1" applyAlignment="1">
      <alignment vertical="center" shrinkToFit="1"/>
    </xf>
    <xf numFmtId="38" fontId="3" fillId="33" borderId="27" xfId="48" applyFont="1" applyFill="1" applyBorder="1" applyAlignment="1">
      <alignment vertical="center" shrinkToFit="1"/>
    </xf>
    <xf numFmtId="38" fontId="3" fillId="33" borderId="28" xfId="48" applyFont="1" applyFill="1" applyBorder="1" applyAlignment="1">
      <alignment vertical="center" shrinkToFit="1"/>
    </xf>
    <xf numFmtId="38" fontId="3" fillId="33" borderId="29" xfId="48" applyFont="1" applyFill="1" applyBorder="1" applyAlignment="1">
      <alignment vertical="center" shrinkToFit="1"/>
    </xf>
    <xf numFmtId="38" fontId="3" fillId="33" borderId="13" xfId="48" applyFont="1" applyFill="1" applyBorder="1" applyAlignment="1">
      <alignment vertical="center" shrinkToFit="1"/>
    </xf>
    <xf numFmtId="38" fontId="3" fillId="33" borderId="30" xfId="48" applyFont="1" applyFill="1" applyBorder="1" applyAlignment="1">
      <alignment vertical="center" shrinkToFit="1"/>
    </xf>
    <xf numFmtId="38" fontId="3" fillId="33" borderId="17" xfId="48" applyFont="1" applyFill="1" applyBorder="1" applyAlignment="1">
      <alignment vertical="center" shrinkToFit="1"/>
    </xf>
    <xf numFmtId="38" fontId="3" fillId="33" borderId="31" xfId="48" applyFont="1" applyFill="1" applyBorder="1" applyAlignment="1">
      <alignment vertical="center" shrinkToFit="1"/>
    </xf>
    <xf numFmtId="38" fontId="3" fillId="33" borderId="32" xfId="48" applyFont="1" applyFill="1" applyBorder="1" applyAlignment="1">
      <alignment vertical="center" shrinkToFit="1"/>
    </xf>
    <xf numFmtId="38" fontId="3" fillId="33" borderId="33" xfId="48" applyFont="1" applyFill="1" applyBorder="1" applyAlignment="1">
      <alignment vertical="center" shrinkToFit="1"/>
    </xf>
    <xf numFmtId="188" fontId="3" fillId="33" borderId="34" xfId="0" applyNumberFormat="1" applyFont="1" applyFill="1" applyBorder="1" applyAlignment="1">
      <alignment vertical="center" shrinkToFit="1"/>
    </xf>
    <xf numFmtId="188" fontId="3" fillId="33" borderId="35" xfId="0" applyNumberFormat="1" applyFont="1" applyFill="1" applyBorder="1" applyAlignment="1">
      <alignment vertical="center" shrinkToFit="1"/>
    </xf>
    <xf numFmtId="203" fontId="3" fillId="33" borderId="21" xfId="0" applyNumberFormat="1" applyFont="1" applyFill="1" applyBorder="1" applyAlignment="1">
      <alignment vertical="center" shrinkToFit="1"/>
    </xf>
    <xf numFmtId="203" fontId="3" fillId="33" borderId="0" xfId="0" applyNumberFormat="1" applyFont="1" applyFill="1" applyBorder="1" applyAlignment="1">
      <alignment vertical="center" shrinkToFit="1"/>
    </xf>
    <xf numFmtId="188" fontId="3" fillId="33" borderId="36" xfId="0" applyNumberFormat="1" applyFont="1" applyFill="1" applyBorder="1" applyAlignment="1">
      <alignment vertical="center" shrinkToFit="1"/>
    </xf>
    <xf numFmtId="188" fontId="3" fillId="33" borderId="30" xfId="0" applyNumberFormat="1" applyFont="1" applyFill="1" applyBorder="1" applyAlignment="1">
      <alignment vertical="center" shrinkToFit="1"/>
    </xf>
    <xf numFmtId="188" fontId="3" fillId="33" borderId="37" xfId="0" applyNumberFormat="1" applyFont="1" applyFill="1" applyBorder="1" applyAlignment="1">
      <alignment vertical="center" shrinkToFit="1"/>
    </xf>
    <xf numFmtId="203" fontId="3" fillId="33" borderId="22" xfId="0" applyNumberFormat="1" applyFont="1" applyFill="1" applyBorder="1" applyAlignment="1">
      <alignment vertical="center" shrinkToFit="1"/>
    </xf>
    <xf numFmtId="203" fontId="3" fillId="33" borderId="36" xfId="0" applyNumberFormat="1" applyFont="1" applyFill="1" applyBorder="1" applyAlignment="1">
      <alignment vertical="center" shrinkToFit="1"/>
    </xf>
    <xf numFmtId="203" fontId="3" fillId="33" borderId="37" xfId="0" applyNumberFormat="1" applyFont="1" applyFill="1" applyBorder="1" applyAlignment="1">
      <alignment vertical="center" shrinkToFit="1"/>
    </xf>
    <xf numFmtId="38" fontId="3" fillId="33" borderId="38" xfId="48" applyFont="1" applyFill="1" applyBorder="1" applyAlignment="1">
      <alignment vertical="center" shrinkToFit="1"/>
    </xf>
    <xf numFmtId="38" fontId="3" fillId="33" borderId="39" xfId="48" applyFont="1" applyFill="1" applyBorder="1" applyAlignment="1">
      <alignment vertical="center" shrinkToFit="1"/>
    </xf>
    <xf numFmtId="38" fontId="3" fillId="33" borderId="40" xfId="48" applyFont="1" applyFill="1" applyBorder="1" applyAlignment="1">
      <alignment vertical="center" shrinkToFit="1"/>
    </xf>
    <xf numFmtId="38" fontId="3" fillId="33" borderId="41" xfId="48" applyFont="1" applyFill="1" applyBorder="1" applyAlignment="1">
      <alignment vertical="center" shrinkToFit="1"/>
    </xf>
    <xf numFmtId="38" fontId="3" fillId="33" borderId="42" xfId="48" applyFont="1" applyFill="1" applyBorder="1" applyAlignment="1">
      <alignment vertical="center" shrinkToFit="1"/>
    </xf>
    <xf numFmtId="188" fontId="3" fillId="33" borderId="43" xfId="0" applyNumberFormat="1" applyFont="1" applyFill="1" applyBorder="1" applyAlignment="1">
      <alignment vertical="center" shrinkToFit="1"/>
    </xf>
    <xf numFmtId="188" fontId="3" fillId="33" borderId="44" xfId="0" applyNumberFormat="1" applyFont="1" applyFill="1" applyBorder="1" applyAlignment="1">
      <alignment vertical="center" shrinkToFit="1"/>
    </xf>
    <xf numFmtId="188" fontId="3" fillId="33" borderId="45" xfId="0" applyNumberFormat="1" applyFont="1" applyFill="1" applyBorder="1" applyAlignment="1">
      <alignment vertical="center" shrinkToFit="1"/>
    </xf>
    <xf numFmtId="188" fontId="3" fillId="33" borderId="46" xfId="0" applyNumberFormat="1" applyFont="1" applyFill="1" applyBorder="1" applyAlignment="1">
      <alignment vertical="center" shrinkToFit="1"/>
    </xf>
    <xf numFmtId="188" fontId="3" fillId="33" borderId="47" xfId="0" applyNumberFormat="1" applyFont="1" applyFill="1" applyBorder="1" applyAlignment="1">
      <alignment vertical="center" shrinkToFit="1"/>
    </xf>
    <xf numFmtId="188" fontId="3" fillId="33" borderId="23" xfId="0" applyNumberFormat="1" applyFont="1" applyFill="1" applyBorder="1" applyAlignment="1">
      <alignment vertical="center" shrinkToFit="1"/>
    </xf>
    <xf numFmtId="188" fontId="3" fillId="33" borderId="48" xfId="0" applyNumberFormat="1" applyFont="1" applyFill="1" applyBorder="1" applyAlignment="1">
      <alignment vertical="center" shrinkToFit="1"/>
    </xf>
    <xf numFmtId="38" fontId="3" fillId="33" borderId="49" xfId="48" applyFont="1" applyFill="1" applyBorder="1" applyAlignment="1">
      <alignment vertical="center" shrinkToFit="1"/>
    </xf>
    <xf numFmtId="38" fontId="3" fillId="33" borderId="50" xfId="48" applyFont="1" applyFill="1" applyBorder="1" applyAlignment="1">
      <alignment vertical="center" shrinkToFit="1"/>
    </xf>
    <xf numFmtId="38" fontId="3" fillId="33" borderId="51" xfId="48" applyFont="1" applyFill="1" applyBorder="1" applyAlignment="1">
      <alignment vertical="center" shrinkToFit="1"/>
    </xf>
    <xf numFmtId="38" fontId="3" fillId="33" borderId="52" xfId="48" applyFont="1" applyFill="1" applyBorder="1" applyAlignment="1">
      <alignment vertical="center" shrinkToFit="1"/>
    </xf>
    <xf numFmtId="38" fontId="3" fillId="33" borderId="53" xfId="48" applyFont="1" applyFill="1" applyBorder="1" applyAlignment="1">
      <alignment vertical="center" shrinkToFit="1"/>
    </xf>
    <xf numFmtId="38" fontId="3" fillId="33" borderId="54" xfId="48" applyFont="1" applyFill="1" applyBorder="1" applyAlignment="1">
      <alignment vertical="center" shrinkToFit="1"/>
    </xf>
    <xf numFmtId="38" fontId="3" fillId="33" borderId="55" xfId="48" applyFont="1" applyFill="1" applyBorder="1" applyAlignment="1">
      <alignment vertical="center" shrinkToFit="1"/>
    </xf>
    <xf numFmtId="38" fontId="3" fillId="33" borderId="56" xfId="48" applyFont="1" applyFill="1" applyBorder="1" applyAlignment="1">
      <alignment vertical="center" shrinkToFit="1"/>
    </xf>
    <xf numFmtId="38" fontId="3" fillId="33" borderId="57" xfId="48" applyFont="1" applyFill="1" applyBorder="1" applyAlignment="1">
      <alignment vertical="center" shrinkToFit="1"/>
    </xf>
    <xf numFmtId="38" fontId="3" fillId="33" borderId="58" xfId="48" applyFont="1" applyFill="1" applyBorder="1" applyAlignment="1">
      <alignment vertical="center" shrinkToFit="1"/>
    </xf>
    <xf numFmtId="38" fontId="3" fillId="33" borderId="59" xfId="48" applyFont="1" applyFill="1" applyBorder="1" applyAlignment="1">
      <alignment vertical="center" shrinkToFit="1"/>
    </xf>
    <xf numFmtId="38" fontId="3" fillId="33" borderId="60" xfId="48" applyFont="1" applyFill="1" applyBorder="1" applyAlignment="1">
      <alignment vertical="center" shrinkToFit="1"/>
    </xf>
    <xf numFmtId="38" fontId="3" fillId="33" borderId="61" xfId="48" applyFont="1" applyFill="1" applyBorder="1" applyAlignment="1">
      <alignment vertical="center" shrinkToFit="1"/>
    </xf>
    <xf numFmtId="0" fontId="3" fillId="33" borderId="62" xfId="0" applyFont="1" applyFill="1" applyBorder="1" applyAlignment="1">
      <alignment vertical="center" shrinkToFit="1"/>
    </xf>
    <xf numFmtId="38" fontId="3" fillId="33" borderId="63" xfId="48" applyFont="1" applyFill="1" applyBorder="1" applyAlignment="1">
      <alignment vertical="center" shrinkToFit="1"/>
    </xf>
    <xf numFmtId="38" fontId="3" fillId="33" borderId="64" xfId="48" applyFont="1" applyFill="1" applyBorder="1" applyAlignment="1">
      <alignment vertical="center" shrinkToFit="1"/>
    </xf>
    <xf numFmtId="38" fontId="3" fillId="33" borderId="15" xfId="48" applyFont="1" applyFill="1" applyBorder="1" applyAlignment="1">
      <alignment vertical="center" shrinkToFit="1"/>
    </xf>
    <xf numFmtId="38" fontId="3" fillId="33" borderId="65" xfId="48" applyFont="1" applyFill="1" applyBorder="1" applyAlignment="1">
      <alignment vertical="center" shrinkToFit="1"/>
    </xf>
    <xf numFmtId="188" fontId="3" fillId="33" borderId="66" xfId="0" applyNumberFormat="1" applyFont="1" applyFill="1" applyBorder="1" applyAlignment="1">
      <alignment vertical="center" shrinkToFit="1"/>
    </xf>
    <xf numFmtId="0" fontId="3" fillId="33" borderId="11" xfId="0" applyFont="1" applyFill="1" applyBorder="1" applyAlignment="1">
      <alignment vertical="center" shrinkToFit="1"/>
    </xf>
    <xf numFmtId="38" fontId="3" fillId="33" borderId="67" xfId="48" applyFont="1" applyFill="1" applyBorder="1" applyAlignment="1">
      <alignment vertical="center" shrinkToFit="1"/>
    </xf>
    <xf numFmtId="0" fontId="3" fillId="33" borderId="68" xfId="0" applyFont="1" applyFill="1" applyBorder="1" applyAlignment="1">
      <alignment vertical="center" shrinkToFit="1"/>
    </xf>
    <xf numFmtId="38" fontId="3" fillId="33" borderId="69" xfId="48" applyFont="1" applyFill="1" applyBorder="1" applyAlignment="1">
      <alignment vertical="center" shrinkToFit="1"/>
    </xf>
    <xf numFmtId="38" fontId="3" fillId="33" borderId="70" xfId="48" applyFont="1" applyFill="1" applyBorder="1" applyAlignment="1">
      <alignment vertical="center" shrinkToFit="1"/>
    </xf>
    <xf numFmtId="38" fontId="48" fillId="33" borderId="23" xfId="48" applyFont="1" applyFill="1" applyBorder="1" applyAlignment="1">
      <alignment vertical="center" shrinkToFit="1"/>
    </xf>
    <xf numFmtId="188" fontId="48" fillId="33" borderId="66" xfId="0" applyNumberFormat="1" applyFont="1" applyFill="1" applyBorder="1" applyAlignment="1">
      <alignment vertical="center" shrinkToFit="1"/>
    </xf>
    <xf numFmtId="38" fontId="48" fillId="33" borderId="66" xfId="48" applyFont="1" applyFill="1" applyBorder="1" applyAlignment="1">
      <alignment vertical="center" shrinkToFit="1"/>
    </xf>
    <xf numFmtId="0" fontId="48" fillId="0" borderId="71" xfId="0" applyFont="1" applyBorder="1" applyAlignment="1">
      <alignment horizontal="distributed" vertical="center" shrinkToFit="1"/>
    </xf>
    <xf numFmtId="188" fontId="48" fillId="0" borderId="72" xfId="0" applyNumberFormat="1" applyFont="1" applyBorder="1" applyAlignment="1">
      <alignment vertical="center" shrinkToFit="1"/>
    </xf>
    <xf numFmtId="0" fontId="49" fillId="0" borderId="71" xfId="0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8" fontId="8" fillId="0" borderId="14" xfId="48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88" fontId="3" fillId="33" borderId="73" xfId="0" applyNumberFormat="1" applyFont="1" applyFill="1" applyBorder="1" applyAlignment="1">
      <alignment vertical="center" shrinkToFit="1"/>
    </xf>
    <xf numFmtId="0" fontId="3" fillId="33" borderId="74" xfId="0" applyFont="1" applyFill="1" applyBorder="1" applyAlignment="1">
      <alignment vertical="center" shrinkToFit="1"/>
    </xf>
    <xf numFmtId="188" fontId="3" fillId="33" borderId="75" xfId="0" applyNumberFormat="1" applyFont="1" applyFill="1" applyBorder="1" applyAlignment="1">
      <alignment vertical="center" shrinkToFit="1"/>
    </xf>
    <xf numFmtId="203" fontId="3" fillId="33" borderId="76" xfId="0" applyNumberFormat="1" applyFont="1" applyFill="1" applyBorder="1" applyAlignment="1">
      <alignment vertical="center" shrinkToFit="1"/>
    </xf>
    <xf numFmtId="0" fontId="3" fillId="33" borderId="77" xfId="0" applyFont="1" applyFill="1" applyBorder="1" applyAlignment="1">
      <alignment vertical="center" shrinkToFit="1"/>
    </xf>
    <xf numFmtId="188" fontId="3" fillId="33" borderId="76" xfId="0" applyNumberFormat="1" applyFont="1" applyFill="1" applyBorder="1" applyAlignment="1">
      <alignment vertical="center" shrinkToFit="1"/>
    </xf>
    <xf numFmtId="0" fontId="3" fillId="33" borderId="78" xfId="0" applyFont="1" applyFill="1" applyBorder="1" applyAlignment="1">
      <alignment horizontal="distributed" vertical="center" shrinkToFit="1"/>
    </xf>
    <xf numFmtId="0" fontId="3" fillId="33" borderId="79" xfId="0" applyFont="1" applyFill="1" applyBorder="1" applyAlignment="1">
      <alignment horizontal="distributed" vertical="center" shrinkToFit="1"/>
    </xf>
    <xf numFmtId="0" fontId="3" fillId="33" borderId="80" xfId="0" applyFont="1" applyFill="1" applyBorder="1" applyAlignment="1">
      <alignment horizontal="distributed" vertical="center" shrinkToFit="1"/>
    </xf>
    <xf numFmtId="0" fontId="3" fillId="33" borderId="81" xfId="0" applyFont="1" applyFill="1" applyBorder="1" applyAlignment="1">
      <alignment horizontal="distributed" vertical="center" shrinkToFit="1"/>
    </xf>
    <xf numFmtId="0" fontId="3" fillId="33" borderId="82" xfId="0" applyFont="1" applyFill="1" applyBorder="1" applyAlignment="1">
      <alignment horizontal="distributed" vertical="center" shrinkToFit="1"/>
    </xf>
    <xf numFmtId="0" fontId="3" fillId="33" borderId="83" xfId="0" applyFont="1" applyFill="1" applyBorder="1" applyAlignment="1">
      <alignment horizontal="distributed" vertical="center" shrinkToFit="1"/>
    </xf>
    <xf numFmtId="0" fontId="3" fillId="33" borderId="84" xfId="0" applyFont="1" applyFill="1" applyBorder="1" applyAlignment="1">
      <alignment horizontal="distributed" vertical="center" shrinkToFit="1"/>
    </xf>
    <xf numFmtId="0" fontId="3" fillId="33" borderId="85" xfId="0" applyFont="1" applyFill="1" applyBorder="1" applyAlignment="1">
      <alignment vertical="center" textRotation="255" shrinkToFit="1"/>
    </xf>
    <xf numFmtId="0" fontId="3" fillId="33" borderId="86" xfId="0" applyFont="1" applyFill="1" applyBorder="1" applyAlignment="1">
      <alignment horizontal="left" vertical="center" shrinkToFit="1"/>
    </xf>
    <xf numFmtId="0" fontId="3" fillId="33" borderId="36" xfId="0" applyFont="1" applyFill="1" applyBorder="1" applyAlignment="1">
      <alignment horizontal="distributed" vertical="center" shrinkToFit="1"/>
    </xf>
    <xf numFmtId="0" fontId="3" fillId="33" borderId="30" xfId="0" applyFont="1" applyFill="1" applyBorder="1" applyAlignment="1">
      <alignment horizontal="distributed" vertical="center" shrinkToFit="1"/>
    </xf>
    <xf numFmtId="0" fontId="3" fillId="33" borderId="37" xfId="0" applyFont="1" applyFill="1" applyBorder="1" applyAlignment="1">
      <alignment horizontal="distributed" vertical="center" shrinkToFit="1"/>
    </xf>
    <xf numFmtId="0" fontId="49" fillId="33" borderId="87" xfId="0" applyFont="1" applyFill="1" applyBorder="1" applyAlignment="1">
      <alignment vertical="center"/>
    </xf>
    <xf numFmtId="0" fontId="51" fillId="33" borderId="87" xfId="0" applyFont="1" applyFill="1" applyBorder="1" applyAlignment="1">
      <alignment horizontal="right" vertical="center"/>
    </xf>
    <xf numFmtId="188" fontId="48" fillId="33" borderId="87" xfId="0" applyNumberFormat="1" applyFont="1" applyFill="1" applyBorder="1" applyAlignment="1">
      <alignment vertical="center" shrinkToFit="1"/>
    </xf>
    <xf numFmtId="188" fontId="51" fillId="33" borderId="87" xfId="0" applyNumberFormat="1" applyFont="1" applyFill="1" applyBorder="1" applyAlignment="1">
      <alignment horizontal="right" vertical="center"/>
    </xf>
    <xf numFmtId="188" fontId="51" fillId="33" borderId="87" xfId="0" applyNumberFormat="1" applyFont="1" applyFill="1" applyBorder="1" applyAlignment="1">
      <alignment vertical="center" shrinkToFit="1"/>
    </xf>
    <xf numFmtId="188" fontId="48" fillId="33" borderId="0" xfId="0" applyNumberFormat="1" applyFont="1" applyFill="1" applyBorder="1" applyAlignment="1">
      <alignment vertical="center" shrinkToFit="1"/>
    </xf>
    <xf numFmtId="0" fontId="49" fillId="33" borderId="0" xfId="0" applyFont="1" applyFill="1" applyAlignment="1">
      <alignment vertical="center"/>
    </xf>
    <xf numFmtId="188" fontId="51" fillId="33" borderId="87" xfId="0" applyNumberFormat="1" applyFont="1" applyFill="1" applyBorder="1" applyAlignment="1">
      <alignment horizontal="right" vertical="center" shrinkToFit="1"/>
    </xf>
    <xf numFmtId="0" fontId="3" fillId="33" borderId="88" xfId="0" applyFont="1" applyFill="1" applyBorder="1" applyAlignment="1">
      <alignment horizontal="left" vertical="center" shrinkToFit="1"/>
    </xf>
    <xf numFmtId="0" fontId="3" fillId="33" borderId="89" xfId="0" applyFont="1" applyFill="1" applyBorder="1" applyAlignment="1">
      <alignment horizontal="left" vertical="center" shrinkToFit="1"/>
    </xf>
    <xf numFmtId="0" fontId="48" fillId="0" borderId="72" xfId="0" applyFont="1" applyBorder="1" applyAlignment="1">
      <alignment horizontal="distributed" vertical="center" shrinkToFit="1"/>
    </xf>
    <xf numFmtId="0" fontId="7" fillId="0" borderId="0" xfId="0" applyFont="1" applyAlignment="1">
      <alignment horizontal="left" vertical="center"/>
    </xf>
    <xf numFmtId="0" fontId="0" fillId="33" borderId="90" xfId="0" applyFill="1" applyBorder="1" applyAlignment="1">
      <alignment horizontal="left" vertical="center" shrinkToFit="1"/>
    </xf>
    <xf numFmtId="0" fontId="3" fillId="33" borderId="91" xfId="0" applyFont="1" applyFill="1" applyBorder="1" applyAlignment="1">
      <alignment horizontal="left" vertical="center" shrinkToFit="1"/>
    </xf>
    <xf numFmtId="0" fontId="3" fillId="33" borderId="92" xfId="0" applyFont="1" applyFill="1" applyBorder="1" applyAlignment="1">
      <alignment horizontal="left" vertical="center" shrinkToFit="1"/>
    </xf>
    <xf numFmtId="0" fontId="3" fillId="33" borderId="93" xfId="0" applyFont="1" applyFill="1" applyBorder="1" applyAlignment="1">
      <alignment horizontal="left" vertical="center" shrinkToFit="1"/>
    </xf>
    <xf numFmtId="0" fontId="3" fillId="33" borderId="94" xfId="0" applyFont="1" applyFill="1" applyBorder="1" applyAlignment="1">
      <alignment horizontal="left" vertical="center" shrinkToFit="1"/>
    </xf>
    <xf numFmtId="0" fontId="3" fillId="33" borderId="95" xfId="0" applyFont="1" applyFill="1" applyBorder="1" applyAlignment="1">
      <alignment horizontal="left" vertical="center" shrinkToFit="1"/>
    </xf>
    <xf numFmtId="0" fontId="3" fillId="33" borderId="96" xfId="0" applyFont="1" applyFill="1" applyBorder="1" applyAlignment="1">
      <alignment horizontal="left" vertical="center" shrinkToFit="1"/>
    </xf>
    <xf numFmtId="0" fontId="3" fillId="33" borderId="97" xfId="0" applyFont="1" applyFill="1" applyBorder="1" applyAlignment="1">
      <alignment horizontal="left" vertical="center" shrinkToFit="1"/>
    </xf>
    <xf numFmtId="0" fontId="3" fillId="33" borderId="98" xfId="0" applyFont="1" applyFill="1" applyBorder="1" applyAlignment="1">
      <alignment horizontal="left" vertical="center" shrinkToFit="1"/>
    </xf>
    <xf numFmtId="0" fontId="3" fillId="33" borderId="90" xfId="0" applyFont="1" applyFill="1" applyBorder="1" applyAlignment="1">
      <alignment horizontal="left" vertical="center" shrinkToFit="1"/>
    </xf>
    <xf numFmtId="0" fontId="3" fillId="33" borderId="99" xfId="0" applyFont="1" applyFill="1" applyBorder="1" applyAlignment="1">
      <alignment horizontal="left" vertical="center" shrinkToFit="1"/>
    </xf>
    <xf numFmtId="0" fontId="3" fillId="33" borderId="100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48" fillId="0" borderId="71" xfId="0" applyFont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38" fontId="3" fillId="33" borderId="101" xfId="48" applyFont="1" applyFill="1" applyBorder="1" applyAlignment="1">
      <alignment horizontal="right" vertical="center" shrinkToFit="1"/>
    </xf>
    <xf numFmtId="38" fontId="3" fillId="33" borderId="102" xfId="48" applyFont="1" applyFill="1" applyBorder="1" applyAlignment="1">
      <alignment horizontal="right" vertical="center" shrinkToFit="1"/>
    </xf>
    <xf numFmtId="38" fontId="3" fillId="33" borderId="103" xfId="48" applyFont="1" applyFill="1" applyBorder="1" applyAlignment="1">
      <alignment vertical="center" shrinkToFit="1"/>
    </xf>
    <xf numFmtId="38" fontId="3" fillId="33" borderId="101" xfId="48" applyFont="1" applyFill="1" applyBorder="1" applyAlignment="1">
      <alignment vertical="center" shrinkToFit="1"/>
    </xf>
    <xf numFmtId="38" fontId="3" fillId="33" borderId="104" xfId="48" applyFont="1" applyFill="1" applyBorder="1" applyAlignment="1">
      <alignment vertical="center" shrinkToFit="1"/>
    </xf>
    <xf numFmtId="38" fontId="3" fillId="33" borderId="105" xfId="48" applyFont="1" applyFill="1" applyBorder="1" applyAlignment="1">
      <alignment vertical="center" shrinkToFit="1"/>
    </xf>
    <xf numFmtId="38" fontId="3" fillId="33" borderId="106" xfId="48" applyFont="1" applyFill="1" applyBorder="1" applyAlignment="1">
      <alignment vertical="center" shrinkToFit="1"/>
    </xf>
    <xf numFmtId="38" fontId="3" fillId="33" borderId="107" xfId="48" applyFont="1" applyFill="1" applyBorder="1" applyAlignment="1">
      <alignment vertical="center" shrinkToFit="1"/>
    </xf>
    <xf numFmtId="188" fontId="3" fillId="33" borderId="108" xfId="0" applyNumberFormat="1" applyFont="1" applyFill="1" applyBorder="1" applyAlignment="1">
      <alignment vertical="center" shrinkToFit="1"/>
    </xf>
    <xf numFmtId="0" fontId="3" fillId="33" borderId="42" xfId="0" applyFont="1" applyFill="1" applyBorder="1" applyAlignment="1">
      <alignment vertical="center" shrinkToFit="1"/>
    </xf>
    <xf numFmtId="0" fontId="3" fillId="33" borderId="109" xfId="0" applyFont="1" applyFill="1" applyBorder="1" applyAlignment="1">
      <alignment vertical="center" shrinkToFit="1"/>
    </xf>
    <xf numFmtId="38" fontId="48" fillId="0" borderId="0" xfId="48" applyFont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202" fontId="3" fillId="0" borderId="16" xfId="48" applyNumberFormat="1" applyFont="1" applyBorder="1" applyAlignment="1">
      <alignment vertical="center" shrinkToFit="1"/>
    </xf>
    <xf numFmtId="202" fontId="3" fillId="0" borderId="19" xfId="48" applyNumberFormat="1" applyFont="1" applyBorder="1" applyAlignment="1">
      <alignment vertical="center" shrinkToFit="1"/>
    </xf>
    <xf numFmtId="38" fontId="3" fillId="33" borderId="110" xfId="48" applyFont="1" applyFill="1" applyBorder="1" applyAlignment="1">
      <alignment vertical="center" shrinkToFit="1"/>
    </xf>
    <xf numFmtId="38" fontId="3" fillId="33" borderId="102" xfId="48" applyFont="1" applyFill="1" applyBorder="1" applyAlignment="1">
      <alignment vertical="center" shrinkToFit="1"/>
    </xf>
    <xf numFmtId="38" fontId="3" fillId="33" borderId="111" xfId="48" applyFont="1" applyFill="1" applyBorder="1" applyAlignment="1">
      <alignment vertical="center" shrinkToFit="1"/>
    </xf>
    <xf numFmtId="38" fontId="3" fillId="0" borderId="31" xfId="48" applyFont="1" applyBorder="1" applyAlignment="1">
      <alignment vertical="center" shrinkToFit="1"/>
    </xf>
    <xf numFmtId="38" fontId="3" fillId="33" borderId="112" xfId="48" applyFont="1" applyFill="1" applyBorder="1" applyAlignment="1">
      <alignment vertical="center" shrinkToFit="1"/>
    </xf>
    <xf numFmtId="38" fontId="3" fillId="33" borderId="113" xfId="48" applyFont="1" applyFill="1" applyBorder="1" applyAlignment="1">
      <alignment vertical="center" shrinkToFit="1"/>
    </xf>
    <xf numFmtId="38" fontId="3" fillId="33" borderId="114" xfId="48" applyFont="1" applyFill="1" applyBorder="1" applyAlignment="1">
      <alignment vertical="center" shrinkToFit="1"/>
    </xf>
    <xf numFmtId="38" fontId="3" fillId="33" borderId="115" xfId="48" applyFont="1" applyFill="1" applyBorder="1" applyAlignment="1">
      <alignment vertical="center" shrinkToFit="1"/>
    </xf>
    <xf numFmtId="188" fontId="3" fillId="33" borderId="116" xfId="0" applyNumberFormat="1" applyFont="1" applyFill="1" applyBorder="1" applyAlignment="1">
      <alignment vertical="center" shrinkToFit="1"/>
    </xf>
    <xf numFmtId="0" fontId="3" fillId="33" borderId="117" xfId="0" applyFont="1" applyFill="1" applyBorder="1" applyAlignment="1">
      <alignment vertical="center" shrinkToFit="1"/>
    </xf>
    <xf numFmtId="202" fontId="3" fillId="33" borderId="17" xfId="48" applyNumberFormat="1" applyFont="1" applyFill="1" applyBorder="1" applyAlignment="1">
      <alignment vertical="center" shrinkToFit="1"/>
    </xf>
    <xf numFmtId="202" fontId="3" fillId="0" borderId="17" xfId="48" applyNumberFormat="1" applyFont="1" applyBorder="1" applyAlignment="1">
      <alignment vertical="center" shrinkToFit="1"/>
    </xf>
    <xf numFmtId="202" fontId="3" fillId="33" borderId="67" xfId="48" applyNumberFormat="1" applyFont="1" applyFill="1" applyBorder="1" applyAlignment="1">
      <alignment vertical="center" shrinkToFit="1"/>
    </xf>
    <xf numFmtId="38" fontId="48" fillId="0" borderId="110" xfId="48" applyFont="1" applyBorder="1" applyAlignment="1">
      <alignment horizontal="left" vertical="center" shrinkToFit="1"/>
    </xf>
    <xf numFmtId="38" fontId="48" fillId="0" borderId="0" xfId="48" applyFont="1" applyBorder="1" applyAlignment="1">
      <alignment horizontal="left" vertical="center" shrinkToFit="1"/>
    </xf>
    <xf numFmtId="38" fontId="48" fillId="0" borderId="72" xfId="48" applyFont="1" applyBorder="1" applyAlignment="1">
      <alignment horizontal="left" vertical="center" shrinkToFit="1"/>
    </xf>
    <xf numFmtId="188" fontId="3" fillId="33" borderId="118" xfId="0" applyNumberFormat="1" applyFont="1" applyFill="1" applyBorder="1" applyAlignment="1">
      <alignment horizontal="center" vertical="center" shrinkToFit="1"/>
    </xf>
    <xf numFmtId="188" fontId="3" fillId="33" borderId="119" xfId="0" applyNumberFormat="1" applyFont="1" applyFill="1" applyBorder="1" applyAlignment="1">
      <alignment horizontal="center" vertical="center" shrinkToFit="1"/>
    </xf>
    <xf numFmtId="0" fontId="47" fillId="0" borderId="22" xfId="0" applyFont="1" applyBorder="1" applyAlignment="1">
      <alignment horizontal="left" vertical="center"/>
    </xf>
    <xf numFmtId="0" fontId="49" fillId="33" borderId="23" xfId="0" applyFont="1" applyFill="1" applyBorder="1" applyAlignment="1">
      <alignment horizontal="center" vertical="center"/>
    </xf>
    <xf numFmtId="0" fontId="49" fillId="33" borderId="66" xfId="0" applyFont="1" applyFill="1" applyBorder="1" applyAlignment="1">
      <alignment horizontal="center" vertical="center"/>
    </xf>
    <xf numFmtId="188" fontId="3" fillId="33" borderId="120" xfId="0" applyNumberFormat="1" applyFont="1" applyFill="1" applyBorder="1" applyAlignment="1">
      <alignment horizontal="center" vertical="center" shrinkToFit="1"/>
    </xf>
    <xf numFmtId="188" fontId="3" fillId="33" borderId="121" xfId="0" applyNumberFormat="1" applyFont="1" applyFill="1" applyBorder="1" applyAlignment="1">
      <alignment horizontal="center" vertical="center" shrinkToFit="1"/>
    </xf>
    <xf numFmtId="188" fontId="3" fillId="33" borderId="122" xfId="0" applyNumberFormat="1" applyFont="1" applyFill="1" applyBorder="1" applyAlignment="1">
      <alignment horizontal="center" vertical="center" shrinkToFit="1"/>
    </xf>
    <xf numFmtId="188" fontId="3" fillId="33" borderId="123" xfId="0" applyNumberFormat="1" applyFont="1" applyFill="1" applyBorder="1" applyAlignment="1">
      <alignment horizontal="center" vertical="center" shrinkToFit="1"/>
    </xf>
    <xf numFmtId="188" fontId="3" fillId="33" borderId="124" xfId="0" applyNumberFormat="1" applyFont="1" applyFill="1" applyBorder="1" applyAlignment="1">
      <alignment horizontal="center" vertical="center" shrinkToFit="1"/>
    </xf>
    <xf numFmtId="188" fontId="3" fillId="33" borderId="125" xfId="0" applyNumberFormat="1" applyFont="1" applyFill="1" applyBorder="1" applyAlignment="1">
      <alignment horizontal="center" vertical="center" shrinkToFit="1"/>
    </xf>
    <xf numFmtId="188" fontId="3" fillId="33" borderId="126" xfId="0" applyNumberFormat="1" applyFont="1" applyFill="1" applyBorder="1" applyAlignment="1">
      <alignment horizontal="center" vertical="center" shrinkToFit="1"/>
    </xf>
    <xf numFmtId="188" fontId="3" fillId="33" borderId="127" xfId="0" applyNumberFormat="1" applyFont="1" applyFill="1" applyBorder="1" applyAlignment="1">
      <alignment horizontal="center" vertical="center" shrinkToFit="1"/>
    </xf>
    <xf numFmtId="188" fontId="3" fillId="33" borderId="128" xfId="0" applyNumberFormat="1" applyFont="1" applyFill="1" applyBorder="1" applyAlignment="1">
      <alignment horizontal="center" vertical="center" shrinkToFit="1"/>
    </xf>
    <xf numFmtId="188" fontId="3" fillId="33" borderId="129" xfId="0" applyNumberFormat="1" applyFont="1" applyFill="1" applyBorder="1" applyAlignment="1">
      <alignment horizontal="center" vertical="center" shrinkToFit="1"/>
    </xf>
    <xf numFmtId="0" fontId="48" fillId="0" borderId="11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188" fontId="48" fillId="0" borderId="110" xfId="0" applyNumberFormat="1" applyFont="1" applyBorder="1" applyAlignment="1">
      <alignment horizontal="left" vertical="center" shrinkToFit="1"/>
    </xf>
    <xf numFmtId="188" fontId="48" fillId="0" borderId="0" xfId="0" applyNumberFormat="1" applyFont="1" applyBorder="1" applyAlignment="1">
      <alignment horizontal="left" vertical="center" shrinkToFit="1"/>
    </xf>
    <xf numFmtId="203" fontId="3" fillId="33" borderId="130" xfId="0" applyNumberFormat="1" applyFont="1" applyFill="1" applyBorder="1" applyAlignment="1">
      <alignment horizontal="center" vertical="center" shrinkToFit="1"/>
    </xf>
    <xf numFmtId="203" fontId="3" fillId="33" borderId="131" xfId="0" applyNumberFormat="1" applyFont="1" applyFill="1" applyBorder="1" applyAlignment="1">
      <alignment horizontal="center" vertical="center" shrinkToFit="1"/>
    </xf>
    <xf numFmtId="203" fontId="3" fillId="33" borderId="132" xfId="0" applyNumberFormat="1" applyFont="1" applyFill="1" applyBorder="1" applyAlignment="1">
      <alignment horizontal="center" vertical="center" shrinkToFit="1"/>
    </xf>
    <xf numFmtId="203" fontId="3" fillId="33" borderId="133" xfId="0" applyNumberFormat="1" applyFont="1" applyFill="1" applyBorder="1" applyAlignment="1">
      <alignment horizontal="center" vertical="center" shrinkToFit="1"/>
    </xf>
    <xf numFmtId="0" fontId="3" fillId="33" borderId="134" xfId="0" applyFont="1" applyFill="1" applyBorder="1" applyAlignment="1">
      <alignment horizontal="center" vertical="center" textRotation="255"/>
    </xf>
    <xf numFmtId="0" fontId="3" fillId="33" borderId="135" xfId="0" applyFont="1" applyFill="1" applyBorder="1" applyAlignment="1">
      <alignment horizontal="center" vertical="center" textRotation="255"/>
    </xf>
    <xf numFmtId="0" fontId="3" fillId="33" borderId="136" xfId="0" applyFont="1" applyFill="1" applyBorder="1" applyAlignment="1">
      <alignment horizontal="center" vertical="center" textRotation="255"/>
    </xf>
    <xf numFmtId="203" fontId="3" fillId="33" borderId="128" xfId="0" applyNumberFormat="1" applyFont="1" applyFill="1" applyBorder="1" applyAlignment="1">
      <alignment horizontal="center" vertical="center" shrinkToFit="1"/>
    </xf>
    <xf numFmtId="203" fontId="3" fillId="33" borderId="129" xfId="0" applyNumberFormat="1" applyFont="1" applyFill="1" applyBorder="1" applyAlignment="1">
      <alignment horizontal="center" vertical="center" shrinkToFit="1"/>
    </xf>
    <xf numFmtId="203" fontId="3" fillId="33" borderId="126" xfId="0" applyNumberFormat="1" applyFont="1" applyFill="1" applyBorder="1" applyAlignment="1">
      <alignment horizontal="center" vertical="center" shrinkToFit="1"/>
    </xf>
    <xf numFmtId="203" fontId="3" fillId="33" borderId="127" xfId="0" applyNumberFormat="1" applyFont="1" applyFill="1" applyBorder="1" applyAlignment="1">
      <alignment horizontal="center" vertical="center" shrinkToFit="1"/>
    </xf>
    <xf numFmtId="203" fontId="3" fillId="33" borderId="137" xfId="0" applyNumberFormat="1" applyFont="1" applyFill="1" applyBorder="1" applyAlignment="1">
      <alignment horizontal="center" vertical="center" shrinkToFit="1"/>
    </xf>
    <xf numFmtId="203" fontId="3" fillId="33" borderId="123" xfId="0" applyNumberFormat="1" applyFont="1" applyFill="1" applyBorder="1" applyAlignment="1">
      <alignment horizontal="center" vertical="center" shrinkToFit="1"/>
    </xf>
    <xf numFmtId="203" fontId="3" fillId="33" borderId="124" xfId="0" applyNumberFormat="1" applyFont="1" applyFill="1" applyBorder="1" applyAlignment="1">
      <alignment horizontal="center" vertical="center" shrinkToFit="1"/>
    </xf>
    <xf numFmtId="203" fontId="3" fillId="33" borderId="125" xfId="0" applyNumberFormat="1" applyFont="1" applyFill="1" applyBorder="1" applyAlignment="1">
      <alignment horizontal="center" vertical="center" shrinkToFit="1"/>
    </xf>
    <xf numFmtId="0" fontId="3" fillId="33" borderId="138" xfId="0" applyFont="1" applyFill="1" applyBorder="1" applyAlignment="1">
      <alignment horizontal="distributed" vertical="center" shrinkToFit="1"/>
    </xf>
    <xf numFmtId="0" fontId="3" fillId="33" borderId="139" xfId="0" applyFont="1" applyFill="1" applyBorder="1" applyAlignment="1">
      <alignment horizontal="distributed" vertical="center" shrinkToFit="1"/>
    </xf>
    <xf numFmtId="188" fontId="3" fillId="33" borderId="140" xfId="0" applyNumberFormat="1" applyFont="1" applyFill="1" applyBorder="1" applyAlignment="1">
      <alignment horizontal="center" vertical="center" shrinkToFit="1"/>
    </xf>
    <xf numFmtId="188" fontId="3" fillId="33" borderId="141" xfId="0" applyNumberFormat="1" applyFont="1" applyFill="1" applyBorder="1" applyAlignment="1">
      <alignment horizontal="center" vertical="center" shrinkToFit="1"/>
    </xf>
    <xf numFmtId="188" fontId="3" fillId="33" borderId="142" xfId="0" applyNumberFormat="1" applyFont="1" applyFill="1" applyBorder="1" applyAlignment="1">
      <alignment horizontal="center" vertical="center" shrinkToFit="1"/>
    </xf>
    <xf numFmtId="188" fontId="3" fillId="33" borderId="143" xfId="0" applyNumberFormat="1" applyFont="1" applyFill="1" applyBorder="1" applyAlignment="1">
      <alignment horizontal="center" vertical="center" shrinkToFit="1"/>
    </xf>
    <xf numFmtId="203" fontId="3" fillId="33" borderId="144" xfId="0" applyNumberFormat="1" applyFont="1" applyFill="1" applyBorder="1" applyAlignment="1">
      <alignment horizontal="center" vertical="center" shrinkToFit="1"/>
    </xf>
    <xf numFmtId="0" fontId="3" fillId="33" borderId="40" xfId="0" applyFont="1" applyFill="1" applyBorder="1" applyAlignment="1">
      <alignment horizontal="distributed" vertical="center" shrinkToFit="1"/>
    </xf>
    <xf numFmtId="0" fontId="3" fillId="33" borderId="41" xfId="0" applyFont="1" applyFill="1" applyBorder="1" applyAlignment="1">
      <alignment horizontal="distributed" vertical="center" shrinkToFit="1"/>
    </xf>
    <xf numFmtId="0" fontId="3" fillId="33" borderId="108" xfId="0" applyFont="1" applyFill="1" applyBorder="1" applyAlignment="1">
      <alignment horizontal="distributed" vertical="center" shrinkToFit="1"/>
    </xf>
    <xf numFmtId="0" fontId="3" fillId="33" borderId="75" xfId="0" applyFont="1" applyFill="1" applyBorder="1" applyAlignment="1">
      <alignment horizontal="distributed" vertical="center" shrinkToFit="1"/>
    </xf>
    <xf numFmtId="0" fontId="3" fillId="33" borderId="111" xfId="0" applyFont="1" applyFill="1" applyBorder="1" applyAlignment="1">
      <alignment horizontal="center" vertical="center" shrinkToFit="1"/>
    </xf>
    <xf numFmtId="0" fontId="3" fillId="33" borderId="53" xfId="0" applyFont="1" applyFill="1" applyBorder="1" applyAlignment="1">
      <alignment horizontal="center" vertical="center" shrinkToFit="1"/>
    </xf>
    <xf numFmtId="0" fontId="3" fillId="33" borderId="32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vertical="center" shrinkToFit="1"/>
    </xf>
    <xf numFmtId="0" fontId="3" fillId="0" borderId="67" xfId="0" applyFont="1" applyBorder="1" applyAlignment="1">
      <alignment vertical="center" shrinkToFit="1"/>
    </xf>
    <xf numFmtId="0" fontId="3" fillId="33" borderId="24" xfId="0" applyFont="1" applyFill="1" applyBorder="1" applyAlignment="1">
      <alignment vertical="center" textRotation="255" shrinkToFit="1"/>
    </xf>
    <xf numFmtId="0" fontId="3" fillId="33" borderId="145" xfId="0" applyFont="1" applyFill="1" applyBorder="1" applyAlignment="1">
      <alignment horizontal="right" vertical="center" shrinkToFit="1"/>
    </xf>
    <xf numFmtId="0" fontId="0" fillId="33" borderId="146" xfId="0" applyFill="1" applyBorder="1" applyAlignment="1">
      <alignment horizontal="right" vertical="center" shrinkToFit="1"/>
    </xf>
    <xf numFmtId="0" fontId="5" fillId="33" borderId="147" xfId="0" applyFont="1" applyFill="1" applyBorder="1" applyAlignment="1">
      <alignment horizontal="center" vertical="center" shrinkToFit="1"/>
    </xf>
    <xf numFmtId="0" fontId="5" fillId="33" borderId="148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36" xfId="0" applyFont="1" applyFill="1" applyBorder="1" applyAlignment="1">
      <alignment horizontal="center" vertical="center" shrinkToFit="1"/>
    </xf>
    <xf numFmtId="0" fontId="4" fillId="33" borderId="149" xfId="0" applyFont="1" applyFill="1" applyBorder="1" applyAlignment="1">
      <alignment vertical="center" textRotation="255" shrinkToFit="1"/>
    </xf>
    <xf numFmtId="0" fontId="6" fillId="33" borderId="135" xfId="0" applyFont="1" applyFill="1" applyBorder="1" applyAlignment="1">
      <alignment vertical="center" textRotation="255" shrinkToFit="1"/>
    </xf>
    <xf numFmtId="0" fontId="6" fillId="33" borderId="150" xfId="0" applyFont="1" applyFill="1" applyBorder="1" applyAlignment="1">
      <alignment vertical="center" textRotation="255" shrinkToFit="1"/>
    </xf>
    <xf numFmtId="0" fontId="3" fillId="0" borderId="50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69" xfId="0" applyFont="1" applyBorder="1" applyAlignment="1">
      <alignment vertical="center" shrinkToFit="1"/>
    </xf>
    <xf numFmtId="188" fontId="48" fillId="33" borderId="23" xfId="0" applyNumberFormat="1" applyFont="1" applyFill="1" applyBorder="1" applyAlignment="1">
      <alignment horizontal="right" vertical="center"/>
    </xf>
    <xf numFmtId="188" fontId="48" fillId="33" borderId="35" xfId="0" applyNumberFormat="1" applyFont="1" applyFill="1" applyBorder="1" applyAlignment="1">
      <alignment horizontal="right" vertical="center"/>
    </xf>
    <xf numFmtId="188" fontId="48" fillId="33" borderId="66" xfId="0" applyNumberFormat="1" applyFont="1" applyFill="1" applyBorder="1" applyAlignment="1">
      <alignment horizontal="right" vertical="center"/>
    </xf>
    <xf numFmtId="0" fontId="49" fillId="0" borderId="151" xfId="0" applyFont="1" applyBorder="1" applyAlignment="1">
      <alignment horizontal="center" vertical="center"/>
    </xf>
    <xf numFmtId="0" fontId="49" fillId="0" borderId="152" xfId="0" applyFont="1" applyBorder="1" applyAlignment="1">
      <alignment horizontal="center" vertical="center"/>
    </xf>
    <xf numFmtId="0" fontId="49" fillId="0" borderId="153" xfId="0" applyFont="1" applyBorder="1" applyAlignment="1">
      <alignment horizontal="center" vertical="center"/>
    </xf>
    <xf numFmtId="0" fontId="48" fillId="33" borderId="87" xfId="0" applyFont="1" applyFill="1" applyBorder="1" applyAlignment="1">
      <alignment horizontal="right" vertical="center" shrinkToFit="1"/>
    </xf>
    <xf numFmtId="188" fontId="51" fillId="33" borderId="87" xfId="0" applyNumberFormat="1" applyFont="1" applyFill="1" applyBorder="1" applyAlignment="1">
      <alignment horizontal="center" vertical="center" wrapText="1"/>
    </xf>
    <xf numFmtId="188" fontId="51" fillId="33" borderId="23" xfId="0" applyNumberFormat="1" applyFont="1" applyFill="1" applyBorder="1" applyAlignment="1">
      <alignment horizontal="right" vertical="center"/>
    </xf>
    <xf numFmtId="188" fontId="51" fillId="33" borderId="66" xfId="0" applyNumberFormat="1" applyFont="1" applyFill="1" applyBorder="1" applyAlignment="1">
      <alignment horizontal="right" vertical="center"/>
    </xf>
    <xf numFmtId="0" fontId="3" fillId="0" borderId="51" xfId="0" applyFont="1" applyBorder="1" applyAlignment="1">
      <alignment vertical="center" shrinkToFit="1"/>
    </xf>
    <xf numFmtId="0" fontId="3" fillId="33" borderId="138" xfId="0" applyFont="1" applyFill="1" applyBorder="1" applyAlignment="1">
      <alignment horizontal="right" vertical="center" shrinkToFit="1"/>
    </xf>
    <xf numFmtId="0" fontId="0" fillId="33" borderId="139" xfId="0" applyFill="1" applyBorder="1" applyAlignment="1">
      <alignment horizontal="right" vertical="center" shrinkToFit="1"/>
    </xf>
    <xf numFmtId="38" fontId="48" fillId="0" borderId="110" xfId="48" applyFont="1" applyBorder="1" applyAlignment="1">
      <alignment vertical="center" shrinkToFit="1"/>
    </xf>
    <xf numFmtId="38" fontId="48" fillId="0" borderId="0" xfId="48" applyFont="1" applyBorder="1" applyAlignment="1">
      <alignment vertical="center" shrinkToFit="1"/>
    </xf>
    <xf numFmtId="38" fontId="48" fillId="0" borderId="72" xfId="48" applyFont="1" applyBorder="1" applyAlignment="1">
      <alignment vertical="center" shrinkToFit="1"/>
    </xf>
    <xf numFmtId="188" fontId="51" fillId="33" borderId="105" xfId="0" applyNumberFormat="1" applyFont="1" applyFill="1" applyBorder="1" applyAlignment="1">
      <alignment horizontal="center" vertical="center" wrapText="1"/>
    </xf>
    <xf numFmtId="188" fontId="51" fillId="33" borderId="154" xfId="0" applyNumberFormat="1" applyFont="1" applyFill="1" applyBorder="1" applyAlignment="1">
      <alignment horizontal="center" vertical="center" wrapText="1"/>
    </xf>
    <xf numFmtId="188" fontId="51" fillId="33" borderId="110" xfId="0" applyNumberFormat="1" applyFont="1" applyFill="1" applyBorder="1" applyAlignment="1">
      <alignment horizontal="center" vertical="center" wrapText="1"/>
    </xf>
    <xf numFmtId="188" fontId="51" fillId="33" borderId="72" xfId="0" applyNumberFormat="1" applyFont="1" applyFill="1" applyBorder="1" applyAlignment="1">
      <alignment horizontal="center" vertical="center" wrapText="1"/>
    </xf>
    <xf numFmtId="188" fontId="51" fillId="33" borderId="153" xfId="0" applyNumberFormat="1" applyFont="1" applyFill="1" applyBorder="1" applyAlignment="1">
      <alignment horizontal="center" vertical="center" wrapText="1"/>
    </xf>
    <xf numFmtId="188" fontId="51" fillId="33" borderId="151" xfId="0" applyNumberFormat="1" applyFont="1" applyFill="1" applyBorder="1" applyAlignment="1">
      <alignment horizontal="center" vertical="center" wrapText="1"/>
    </xf>
    <xf numFmtId="188" fontId="51" fillId="33" borderId="35" xfId="0" applyNumberFormat="1" applyFont="1" applyFill="1" applyBorder="1" applyAlignment="1">
      <alignment horizontal="right" vertical="center"/>
    </xf>
    <xf numFmtId="0" fontId="51" fillId="33" borderId="23" xfId="0" applyFont="1" applyFill="1" applyBorder="1" applyAlignment="1">
      <alignment horizontal="right" vertical="center"/>
    </xf>
    <xf numFmtId="0" fontId="51" fillId="33" borderId="35" xfId="0" applyFont="1" applyFill="1" applyBorder="1" applyAlignment="1">
      <alignment horizontal="right" vertical="center"/>
    </xf>
    <xf numFmtId="0" fontId="51" fillId="33" borderId="66" xfId="0" applyFont="1" applyFill="1" applyBorder="1" applyAlignment="1">
      <alignment horizontal="right" vertical="center"/>
    </xf>
    <xf numFmtId="188" fontId="3" fillId="33" borderId="137" xfId="0" applyNumberFormat="1" applyFont="1" applyFill="1" applyBorder="1" applyAlignment="1">
      <alignment horizontal="center" vertical="center" shrinkToFit="1"/>
    </xf>
    <xf numFmtId="188" fontId="3" fillId="33" borderId="155" xfId="0" applyNumberFormat="1" applyFont="1" applyFill="1" applyBorder="1" applyAlignment="1">
      <alignment horizontal="center" vertical="center" shrinkToFit="1"/>
    </xf>
    <xf numFmtId="188" fontId="3" fillId="33" borderId="144" xfId="0" applyNumberFormat="1" applyFont="1" applyFill="1" applyBorder="1" applyAlignment="1">
      <alignment horizontal="center" vertical="center" shrinkToFit="1"/>
    </xf>
    <xf numFmtId="203" fontId="3" fillId="33" borderId="156" xfId="0" applyNumberFormat="1" applyFont="1" applyFill="1" applyBorder="1" applyAlignment="1">
      <alignment horizontal="center" vertical="center" shrinkToFit="1"/>
    </xf>
    <xf numFmtId="188" fontId="3" fillId="33" borderId="157" xfId="0" applyNumberFormat="1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left" vertical="center"/>
    </xf>
    <xf numFmtId="188" fontId="50" fillId="34" borderId="110" xfId="0" applyNumberFormat="1" applyFont="1" applyFill="1" applyBorder="1" applyAlignment="1">
      <alignment horizontal="left" vertical="center" shrinkToFit="1"/>
    </xf>
    <xf numFmtId="188" fontId="50" fillId="34" borderId="0" xfId="0" applyNumberFormat="1" applyFont="1" applyFill="1" applyBorder="1" applyAlignment="1">
      <alignment horizontal="left" vertical="center" shrinkToFit="1"/>
    </xf>
    <xf numFmtId="38" fontId="50" fillId="34" borderId="110" xfId="48" applyFont="1" applyFill="1" applyBorder="1" applyAlignment="1">
      <alignment horizontal="left" vertical="center" wrapText="1" shrinkToFit="1"/>
    </xf>
    <xf numFmtId="38" fontId="50" fillId="34" borderId="0" xfId="48" applyFont="1" applyFill="1" applyBorder="1" applyAlignment="1">
      <alignment horizontal="left" vertical="center" shrinkToFit="1"/>
    </xf>
    <xf numFmtId="38" fontId="50" fillId="34" borderId="72" xfId="48" applyFont="1" applyFill="1" applyBorder="1" applyAlignment="1">
      <alignment horizontal="left" vertical="center" shrinkToFit="1"/>
    </xf>
    <xf numFmtId="38" fontId="50" fillId="34" borderId="110" xfId="48" applyFont="1" applyFill="1" applyBorder="1" applyAlignment="1">
      <alignment horizontal="left" vertical="center" shrinkToFit="1"/>
    </xf>
    <xf numFmtId="203" fontId="3" fillId="33" borderId="122" xfId="0" applyNumberFormat="1" applyFont="1" applyFill="1" applyBorder="1" applyAlignment="1">
      <alignment horizontal="center" vertical="center" shrinkToFit="1"/>
    </xf>
    <xf numFmtId="38" fontId="48" fillId="0" borderId="110" xfId="48" applyFont="1" applyBorder="1" applyAlignment="1">
      <alignment horizontal="center" vertical="center" shrinkToFit="1"/>
    </xf>
    <xf numFmtId="38" fontId="48" fillId="0" borderId="0" xfId="48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48" fillId="0" borderId="151" xfId="0" applyFont="1" applyBorder="1" applyAlignment="1">
      <alignment horizontal="right" vertical="center" shrinkToFit="1"/>
    </xf>
    <xf numFmtId="0" fontId="48" fillId="0" borderId="66" xfId="0" applyFont="1" applyBorder="1" applyAlignment="1">
      <alignment horizontal="right" vertical="center" shrinkToFit="1"/>
    </xf>
    <xf numFmtId="0" fontId="48" fillId="0" borderId="154" xfId="0" applyFont="1" applyBorder="1" applyAlignment="1">
      <alignment horizontal="right" vertical="center" shrinkToFit="1"/>
    </xf>
    <xf numFmtId="0" fontId="3" fillId="0" borderId="32" xfId="0" applyFont="1" applyBorder="1" applyAlignment="1">
      <alignment horizontal="center" vertical="center" shrinkToFit="1"/>
    </xf>
    <xf numFmtId="0" fontId="51" fillId="33" borderId="87" xfId="0" applyFont="1" applyFill="1" applyBorder="1" applyAlignment="1">
      <alignment horizontal="right" vertical="center"/>
    </xf>
    <xf numFmtId="188" fontId="51" fillId="33" borderId="87" xfId="0" applyNumberFormat="1" applyFont="1" applyFill="1" applyBorder="1" applyAlignment="1">
      <alignment horizontal="right" vertical="center"/>
    </xf>
    <xf numFmtId="188" fontId="48" fillId="33" borderId="87" xfId="0" applyNumberFormat="1" applyFont="1" applyFill="1" applyBorder="1" applyAlignment="1">
      <alignment horizontal="center" vertical="center" shrinkToFit="1"/>
    </xf>
    <xf numFmtId="188" fontId="48" fillId="33" borderId="110" xfId="0" applyNumberFormat="1" applyFont="1" applyFill="1" applyBorder="1" applyAlignment="1">
      <alignment horizontal="right" vertical="center"/>
    </xf>
    <xf numFmtId="188" fontId="48" fillId="33" borderId="0" xfId="0" applyNumberFormat="1" applyFont="1" applyFill="1" applyBorder="1" applyAlignment="1">
      <alignment horizontal="right" vertical="center"/>
    </xf>
    <xf numFmtId="188" fontId="48" fillId="33" borderId="72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13</xdr:row>
      <xdr:rowOff>38100</xdr:rowOff>
    </xdr:from>
    <xdr:to>
      <xdr:col>23</xdr:col>
      <xdr:colOff>323850</xdr:colOff>
      <xdr:row>23</xdr:row>
      <xdr:rowOff>133350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6743700" y="3009900"/>
          <a:ext cx="5095875" cy="2381250"/>
        </a:xfrm>
        <a:prstGeom prst="rect">
          <a:avLst/>
        </a:prstGeom>
        <a:solidFill>
          <a:srgbClr val="FFFFFF"/>
        </a:solidFill>
        <a:ln w="38100" cmpd="sng">
          <a:solidFill>
            <a:srgbClr val="FFC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UD デジタル 教科書体 NK-B"/>
              <a:ea typeface="UD デジタル 教科書体 NK-B"/>
              <a:cs typeface="UD デジタル 教科書体 NK-B"/>
            </a:rPr>
            <a:t>＜参考＞作成例（イチゴ）</a:t>
          </a:r>
          <a:r>
            <a:rPr lang="en-US" cap="none" sz="2800" b="0" i="0" u="none" baseline="0">
              <a:solidFill>
                <a:srgbClr val="000000"/>
              </a:solidFill>
              <a:latin typeface="UD デジタル 教科書体 NK-B"/>
              <a:ea typeface="UD デジタル 教科書体 NK-B"/>
              <a:cs typeface="UD デジタル 教科書体 NK-B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UD デジタル 教科書体 NK-B"/>
              <a:ea typeface="UD デジタル 教科書体 NK-B"/>
              <a:cs typeface="UD デジタル 教科書体 NK-B"/>
            </a:rPr>
            <a:t>個々の経営に合わせて作成してください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11</xdr:row>
      <xdr:rowOff>209550</xdr:rowOff>
    </xdr:from>
    <xdr:to>
      <xdr:col>33</xdr:col>
      <xdr:colOff>180975</xdr:colOff>
      <xdr:row>21</xdr:row>
      <xdr:rowOff>9525</xdr:rowOff>
    </xdr:to>
    <xdr:sp>
      <xdr:nvSpPr>
        <xdr:cNvPr id="1" name="テキスト ボックス 4"/>
        <xdr:cNvSpPr txBox="1">
          <a:spLocks noChangeArrowheads="1"/>
        </xdr:cNvSpPr>
      </xdr:nvSpPr>
      <xdr:spPr>
        <a:xfrm>
          <a:off x="6667500" y="2724150"/>
          <a:ext cx="4924425" cy="2085975"/>
        </a:xfrm>
        <a:prstGeom prst="rect">
          <a:avLst/>
        </a:prstGeom>
        <a:solidFill>
          <a:srgbClr val="FFFFFF"/>
        </a:solidFill>
        <a:ln w="38100" cmpd="sng">
          <a:solidFill>
            <a:srgbClr val="FFC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UD デジタル 教科書体 NK-B"/>
              <a:ea typeface="UD デジタル 教科書体 NK-B"/>
              <a:cs typeface="UD デジタル 教科書体 NK-B"/>
            </a:rPr>
            <a:t>＜参考＞作成例（花）</a:t>
          </a:r>
          <a:r>
            <a:rPr lang="en-US" cap="none" sz="2800" b="0" i="0" u="none" baseline="0">
              <a:solidFill>
                <a:srgbClr val="000000"/>
              </a:solidFill>
              <a:latin typeface="UD デジタル 教科書体 NK-B"/>
              <a:ea typeface="UD デジタル 教科書体 NK-B"/>
              <a:cs typeface="UD デジタル 教科書体 NK-B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UD デジタル 教科書体 NK-B"/>
              <a:ea typeface="UD デジタル 教科書体 NK-B"/>
              <a:cs typeface="UD デジタル 教科書体 NK-B"/>
            </a:rPr>
            <a:t>個々の経営に合わせて作成してください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5"/>
  <sheetViews>
    <sheetView tabSelected="1" view="pageBreakPreview" zoomScale="90" zoomScaleNormal="90" zoomScaleSheetLayoutView="90" zoomScalePageLayoutView="0" workbookViewId="0" topLeftCell="A1">
      <selection activeCell="A4" sqref="A4:A10"/>
    </sheetView>
  </sheetViews>
  <sheetFormatPr defaultColWidth="9.00390625" defaultRowHeight="13.5"/>
  <cols>
    <col min="1" max="1" width="3.25390625" style="0" customWidth="1"/>
    <col min="2" max="2" width="13.125" style="0" customWidth="1"/>
    <col min="3" max="3" width="8.75390625" style="0" customWidth="1"/>
    <col min="4" max="4" width="2.375" style="0" customWidth="1"/>
    <col min="5" max="5" width="8.75390625" style="0" customWidth="1"/>
    <col min="6" max="6" width="2.375" style="0" customWidth="1"/>
    <col min="7" max="7" width="8.375" style="0" customWidth="1"/>
    <col min="8" max="8" width="2.375" style="0" customWidth="1"/>
    <col min="9" max="9" width="8.75390625" style="0" customWidth="1"/>
    <col min="10" max="10" width="2.375" style="0" customWidth="1"/>
    <col min="11" max="11" width="8.75390625" style="0" customWidth="1"/>
    <col min="12" max="12" width="2.375" style="0" customWidth="1"/>
    <col min="13" max="13" width="8.375" style="0" customWidth="1"/>
    <col min="14" max="14" width="2.375" style="0" customWidth="1"/>
    <col min="15" max="15" width="8.75390625" style="0" customWidth="1"/>
    <col min="16" max="16" width="2.375" style="0" customWidth="1"/>
    <col min="17" max="17" width="8.75390625" style="0" customWidth="1"/>
    <col min="18" max="18" width="2.375" style="0" customWidth="1"/>
    <col min="19" max="19" width="8.375" style="0" customWidth="1"/>
    <col min="20" max="20" width="2.375" style="0" customWidth="1"/>
    <col min="21" max="21" width="8.75390625" style="0" customWidth="1"/>
    <col min="22" max="22" width="2.375" style="0" customWidth="1"/>
    <col min="23" max="23" width="8.75390625" style="0" customWidth="1"/>
    <col min="24" max="24" width="2.375" style="0" customWidth="1"/>
    <col min="25" max="25" width="8.375" style="0" customWidth="1"/>
    <col min="26" max="26" width="2.375" style="0" customWidth="1"/>
    <col min="27" max="27" width="8.75390625" style="0" customWidth="1"/>
    <col min="28" max="28" width="2.375" style="0" customWidth="1"/>
    <col min="29" max="29" width="8.75390625" style="0" customWidth="1"/>
    <col min="30" max="30" width="2.375" style="0" customWidth="1"/>
    <col min="31" max="31" width="8.375" style="0" customWidth="1"/>
    <col min="32" max="32" width="2.375" style="0" customWidth="1"/>
    <col min="33" max="33" width="2.75390625" style="0" customWidth="1"/>
  </cols>
  <sheetData>
    <row r="1" spans="1:32" ht="18" customHeight="1" thickBot="1">
      <c r="A1" s="1"/>
      <c r="B1" s="6" t="s">
        <v>33</v>
      </c>
      <c r="C1" s="1"/>
      <c r="D1" s="1"/>
      <c r="E1" s="1"/>
      <c r="F1" s="22" t="s">
        <v>35</v>
      </c>
      <c r="G1" s="191"/>
      <c r="H1" s="191"/>
      <c r="I1" s="191"/>
      <c r="J1" s="191"/>
      <c r="K1" s="191"/>
      <c r="L1" s="191"/>
      <c r="M1" s="19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 t="s">
        <v>34</v>
      </c>
      <c r="AC1" s="1"/>
      <c r="AD1" s="1"/>
      <c r="AE1" s="1"/>
      <c r="AF1" s="1"/>
    </row>
    <row r="2" spans="1:33" ht="18" customHeight="1">
      <c r="A2" s="265" t="s">
        <v>131</v>
      </c>
      <c r="B2" s="266"/>
      <c r="C2" s="242" t="s">
        <v>63</v>
      </c>
      <c r="D2" s="242"/>
      <c r="E2" s="242"/>
      <c r="F2" s="242"/>
      <c r="G2" s="242"/>
      <c r="H2" s="242"/>
      <c r="I2" s="243" t="s">
        <v>64</v>
      </c>
      <c r="J2" s="244"/>
      <c r="K2" s="244"/>
      <c r="L2" s="244"/>
      <c r="M2" s="244"/>
      <c r="N2" s="244"/>
      <c r="O2" s="243" t="s">
        <v>65</v>
      </c>
      <c r="P2" s="244"/>
      <c r="Q2" s="244"/>
      <c r="R2" s="244"/>
      <c r="S2" s="244"/>
      <c r="T2" s="245"/>
      <c r="U2" s="243" t="s">
        <v>66</v>
      </c>
      <c r="V2" s="244"/>
      <c r="W2" s="244"/>
      <c r="X2" s="244"/>
      <c r="Y2" s="244"/>
      <c r="Z2" s="245"/>
      <c r="AA2" s="243" t="s">
        <v>67</v>
      </c>
      <c r="AB2" s="244"/>
      <c r="AC2" s="244"/>
      <c r="AD2" s="244"/>
      <c r="AE2" s="244"/>
      <c r="AF2" s="245"/>
      <c r="AG2" s="42"/>
    </row>
    <row r="3" spans="1:32" ht="18" customHeight="1" thickBot="1">
      <c r="A3" s="240" t="s">
        <v>132</v>
      </c>
      <c r="B3" s="241"/>
      <c r="C3" s="251" t="s">
        <v>40</v>
      </c>
      <c r="D3" s="251"/>
      <c r="E3" s="252"/>
      <c r="F3" s="253"/>
      <c r="G3" s="234" t="s">
        <v>22</v>
      </c>
      <c r="H3" s="236"/>
      <c r="I3" s="237" t="s">
        <v>40</v>
      </c>
      <c r="J3" s="238"/>
      <c r="K3" s="249" t="s">
        <v>40</v>
      </c>
      <c r="L3" s="264"/>
      <c r="M3" s="236" t="s">
        <v>22</v>
      </c>
      <c r="N3" s="235"/>
      <c r="O3" s="251" t="s">
        <v>40</v>
      </c>
      <c r="P3" s="238"/>
      <c r="Q3" s="249" t="s">
        <v>40</v>
      </c>
      <c r="R3" s="250"/>
      <c r="S3" s="234" t="s">
        <v>22</v>
      </c>
      <c r="T3" s="236"/>
      <c r="U3" s="237" t="s">
        <v>40</v>
      </c>
      <c r="V3" s="238"/>
      <c r="W3" s="249" t="s">
        <v>40</v>
      </c>
      <c r="X3" s="250"/>
      <c r="Y3" s="234" t="s">
        <v>22</v>
      </c>
      <c r="Z3" s="235"/>
      <c r="AA3" s="237" t="s">
        <v>40</v>
      </c>
      <c r="AB3" s="238"/>
      <c r="AC3" s="249" t="s">
        <v>40</v>
      </c>
      <c r="AD3" s="250"/>
      <c r="AE3" s="234" t="s">
        <v>22</v>
      </c>
      <c r="AF3" s="235"/>
    </row>
    <row r="4" spans="1:32" ht="18" customHeight="1" thickTop="1">
      <c r="A4" s="246" t="s">
        <v>23</v>
      </c>
      <c r="B4" s="119" t="s">
        <v>0</v>
      </c>
      <c r="C4" s="35"/>
      <c r="D4" s="98" t="s">
        <v>76</v>
      </c>
      <c r="E4" s="4"/>
      <c r="F4" s="100" t="s">
        <v>75</v>
      </c>
      <c r="G4" s="43">
        <f>+C4+E4</f>
        <v>0</v>
      </c>
      <c r="H4" s="43" t="s">
        <v>75</v>
      </c>
      <c r="I4" s="38"/>
      <c r="J4" s="98" t="s">
        <v>75</v>
      </c>
      <c r="K4" s="4"/>
      <c r="L4" s="100" t="s">
        <v>75</v>
      </c>
      <c r="M4" s="43">
        <f>+I4+K4</f>
        <v>0</v>
      </c>
      <c r="N4" s="92" t="s">
        <v>75</v>
      </c>
      <c r="O4" s="35"/>
      <c r="P4" s="98" t="s">
        <v>75</v>
      </c>
      <c r="Q4" s="4"/>
      <c r="R4" s="100" t="s">
        <v>75</v>
      </c>
      <c r="S4" s="43">
        <f>+O4+Q4</f>
        <v>0</v>
      </c>
      <c r="T4" s="43" t="s">
        <v>75</v>
      </c>
      <c r="U4" s="38"/>
      <c r="V4" s="98" t="s">
        <v>75</v>
      </c>
      <c r="W4" s="4"/>
      <c r="X4" s="100" t="s">
        <v>75</v>
      </c>
      <c r="Y4" s="43">
        <f>+U4+W4</f>
        <v>0</v>
      </c>
      <c r="Z4" s="92" t="s">
        <v>75</v>
      </c>
      <c r="AA4" s="38"/>
      <c r="AB4" s="98" t="s">
        <v>75</v>
      </c>
      <c r="AC4" s="4"/>
      <c r="AD4" s="100" t="s">
        <v>75</v>
      </c>
      <c r="AE4" s="43">
        <f>+AA4+AC4</f>
        <v>0</v>
      </c>
      <c r="AF4" s="92" t="s">
        <v>75</v>
      </c>
    </row>
    <row r="5" spans="1:32" ht="18" customHeight="1">
      <c r="A5" s="247"/>
      <c r="B5" s="120" t="s">
        <v>1</v>
      </c>
      <c r="C5" s="36"/>
      <c r="D5" s="49" t="s">
        <v>28</v>
      </c>
      <c r="E5" s="8"/>
      <c r="F5" s="50" t="s">
        <v>28</v>
      </c>
      <c r="G5" s="44" t="s">
        <v>26</v>
      </c>
      <c r="H5" s="47"/>
      <c r="I5" s="39"/>
      <c r="J5" s="49" t="s">
        <v>28</v>
      </c>
      <c r="K5" s="8"/>
      <c r="L5" s="50" t="s">
        <v>28</v>
      </c>
      <c r="M5" s="44" t="s">
        <v>26</v>
      </c>
      <c r="N5" s="52"/>
      <c r="O5" s="36"/>
      <c r="P5" s="49" t="s">
        <v>28</v>
      </c>
      <c r="Q5" s="8"/>
      <c r="R5" s="50" t="s">
        <v>28</v>
      </c>
      <c r="S5" s="44" t="s">
        <v>26</v>
      </c>
      <c r="T5" s="47"/>
      <c r="U5" s="39"/>
      <c r="V5" s="49" t="s">
        <v>28</v>
      </c>
      <c r="W5" s="8"/>
      <c r="X5" s="50" t="s">
        <v>28</v>
      </c>
      <c r="Y5" s="44" t="s">
        <v>26</v>
      </c>
      <c r="Z5" s="52"/>
      <c r="AA5" s="39"/>
      <c r="AB5" s="49" t="s">
        <v>28</v>
      </c>
      <c r="AC5" s="8"/>
      <c r="AD5" s="50" t="s">
        <v>28</v>
      </c>
      <c r="AE5" s="44" t="s">
        <v>26</v>
      </c>
      <c r="AF5" s="52"/>
    </row>
    <row r="6" spans="1:32" ht="18" customHeight="1">
      <c r="A6" s="247"/>
      <c r="B6" s="120" t="s">
        <v>2</v>
      </c>
      <c r="C6" s="47">
        <f>(+C4*C5)</f>
        <v>0</v>
      </c>
      <c r="D6" s="49" t="s">
        <v>29</v>
      </c>
      <c r="E6" s="47">
        <f>(+E4*E5)</f>
        <v>0</v>
      </c>
      <c r="F6" s="50" t="s">
        <v>29</v>
      </c>
      <c r="G6" s="44" t="s">
        <v>26</v>
      </c>
      <c r="H6" s="47"/>
      <c r="I6" s="51">
        <f>(+I4*I5)</f>
        <v>0</v>
      </c>
      <c r="J6" s="49" t="s">
        <v>29</v>
      </c>
      <c r="K6" s="47">
        <f>(+K4*K5)</f>
        <v>0</v>
      </c>
      <c r="L6" s="50" t="s">
        <v>29</v>
      </c>
      <c r="M6" s="44" t="s">
        <v>26</v>
      </c>
      <c r="N6" s="52"/>
      <c r="O6" s="47">
        <f>(+O4*O5)</f>
        <v>0</v>
      </c>
      <c r="P6" s="49" t="s">
        <v>29</v>
      </c>
      <c r="Q6" s="47">
        <f>(+Q4*Q5)</f>
        <v>0</v>
      </c>
      <c r="R6" s="50" t="s">
        <v>29</v>
      </c>
      <c r="S6" s="44" t="s">
        <v>26</v>
      </c>
      <c r="T6" s="47"/>
      <c r="U6" s="51">
        <f>(+U4*U5)</f>
        <v>0</v>
      </c>
      <c r="V6" s="49" t="s">
        <v>29</v>
      </c>
      <c r="W6" s="47">
        <f>(+W4*W5)</f>
        <v>0</v>
      </c>
      <c r="X6" s="50" t="s">
        <v>29</v>
      </c>
      <c r="Y6" s="44" t="s">
        <v>26</v>
      </c>
      <c r="Z6" s="52"/>
      <c r="AA6" s="51">
        <f>(+AA4*AA5)</f>
        <v>0</v>
      </c>
      <c r="AB6" s="49" t="s">
        <v>29</v>
      </c>
      <c r="AC6" s="47">
        <f>(+AC4*AC5)</f>
        <v>0</v>
      </c>
      <c r="AD6" s="50" t="s">
        <v>29</v>
      </c>
      <c r="AE6" s="44" t="s">
        <v>26</v>
      </c>
      <c r="AF6" s="52"/>
    </row>
    <row r="7" spans="1:32" ht="18" customHeight="1">
      <c r="A7" s="247"/>
      <c r="B7" s="121" t="s">
        <v>24</v>
      </c>
      <c r="C7" s="37"/>
      <c r="D7" s="99" t="s">
        <v>61</v>
      </c>
      <c r="E7" s="11"/>
      <c r="F7" s="101" t="s">
        <v>61</v>
      </c>
      <c r="G7" s="45" t="s">
        <v>26</v>
      </c>
      <c r="H7" s="53"/>
      <c r="I7" s="40"/>
      <c r="J7" s="99" t="s">
        <v>61</v>
      </c>
      <c r="K7" s="11"/>
      <c r="L7" s="101" t="s">
        <v>61</v>
      </c>
      <c r="M7" s="45" t="s">
        <v>26</v>
      </c>
      <c r="N7" s="93"/>
      <c r="O7" s="37"/>
      <c r="P7" s="99" t="s">
        <v>61</v>
      </c>
      <c r="Q7" s="11"/>
      <c r="R7" s="101" t="s">
        <v>61</v>
      </c>
      <c r="S7" s="45" t="s">
        <v>26</v>
      </c>
      <c r="T7" s="53"/>
      <c r="U7" s="40"/>
      <c r="V7" s="99" t="s">
        <v>61</v>
      </c>
      <c r="W7" s="11"/>
      <c r="X7" s="101" t="s">
        <v>61</v>
      </c>
      <c r="Y7" s="45" t="s">
        <v>26</v>
      </c>
      <c r="Z7" s="93"/>
      <c r="AA7" s="40"/>
      <c r="AB7" s="99" t="s">
        <v>61</v>
      </c>
      <c r="AC7" s="11"/>
      <c r="AD7" s="101" t="s">
        <v>61</v>
      </c>
      <c r="AE7" s="45" t="s">
        <v>26</v>
      </c>
      <c r="AF7" s="93"/>
    </row>
    <row r="8" spans="1:32" ht="18" customHeight="1">
      <c r="A8" s="247"/>
      <c r="B8" s="122" t="s">
        <v>25</v>
      </c>
      <c r="C8" s="46">
        <f>+C6*C7</f>
        <v>0</v>
      </c>
      <c r="D8" s="84" t="s">
        <v>21</v>
      </c>
      <c r="E8" s="46">
        <f>+E6*E7</f>
        <v>0</v>
      </c>
      <c r="F8" s="85" t="s">
        <v>21</v>
      </c>
      <c r="G8" s="46">
        <f>+C8+E8</f>
        <v>0</v>
      </c>
      <c r="H8" s="46" t="s">
        <v>21</v>
      </c>
      <c r="I8" s="86">
        <f>+I6*I7</f>
        <v>0</v>
      </c>
      <c r="J8" s="84" t="s">
        <v>21</v>
      </c>
      <c r="K8" s="46">
        <f>+K6*K7</f>
        <v>0</v>
      </c>
      <c r="L8" s="85" t="s">
        <v>21</v>
      </c>
      <c r="M8" s="46">
        <f>+I8+K8</f>
        <v>0</v>
      </c>
      <c r="N8" s="87" t="s">
        <v>21</v>
      </c>
      <c r="O8" s="46">
        <f>+O6*O7</f>
        <v>0</v>
      </c>
      <c r="P8" s="84" t="s">
        <v>21</v>
      </c>
      <c r="Q8" s="46">
        <f>+Q6*Q7</f>
        <v>0</v>
      </c>
      <c r="R8" s="85" t="s">
        <v>21</v>
      </c>
      <c r="S8" s="46">
        <f>+O8+Q8</f>
        <v>0</v>
      </c>
      <c r="T8" s="46" t="s">
        <v>21</v>
      </c>
      <c r="U8" s="86">
        <f>+U6*U7</f>
        <v>0</v>
      </c>
      <c r="V8" s="84" t="s">
        <v>21</v>
      </c>
      <c r="W8" s="46">
        <f>+W6*W7</f>
        <v>0</v>
      </c>
      <c r="X8" s="85" t="s">
        <v>21</v>
      </c>
      <c r="Y8" s="46">
        <f>+U8+W8</f>
        <v>0</v>
      </c>
      <c r="Z8" s="87" t="s">
        <v>21</v>
      </c>
      <c r="AA8" s="86">
        <f>+AA6*AA7</f>
        <v>0</v>
      </c>
      <c r="AB8" s="84" t="s">
        <v>21</v>
      </c>
      <c r="AC8" s="46">
        <f>+AC6*AC7</f>
        <v>0</v>
      </c>
      <c r="AD8" s="85" t="s">
        <v>21</v>
      </c>
      <c r="AE8" s="46">
        <f>+AA8+AC8</f>
        <v>0</v>
      </c>
      <c r="AF8" s="87" t="s">
        <v>21</v>
      </c>
    </row>
    <row r="9" spans="1:32" ht="18" customHeight="1">
      <c r="A9" s="247"/>
      <c r="B9" s="120" t="s">
        <v>3</v>
      </c>
      <c r="C9" s="36"/>
      <c r="D9" s="49" t="s">
        <v>21</v>
      </c>
      <c r="E9" s="8"/>
      <c r="F9" s="50" t="s">
        <v>21</v>
      </c>
      <c r="G9" s="47">
        <f>+C9+E9</f>
        <v>0</v>
      </c>
      <c r="H9" s="47" t="s">
        <v>21</v>
      </c>
      <c r="I9" s="39"/>
      <c r="J9" s="49" t="s">
        <v>21</v>
      </c>
      <c r="K9" s="8"/>
      <c r="L9" s="50" t="s">
        <v>21</v>
      </c>
      <c r="M9" s="47">
        <f>+I9+K9</f>
        <v>0</v>
      </c>
      <c r="N9" s="52" t="s">
        <v>21</v>
      </c>
      <c r="O9" s="36"/>
      <c r="P9" s="49" t="s">
        <v>21</v>
      </c>
      <c r="Q9" s="8"/>
      <c r="R9" s="50" t="s">
        <v>21</v>
      </c>
      <c r="S9" s="47">
        <f>+O9+Q9</f>
        <v>0</v>
      </c>
      <c r="T9" s="47" t="s">
        <v>21</v>
      </c>
      <c r="U9" s="39"/>
      <c r="V9" s="49" t="s">
        <v>21</v>
      </c>
      <c r="W9" s="8"/>
      <c r="X9" s="50" t="s">
        <v>21</v>
      </c>
      <c r="Y9" s="47">
        <f>+U9+W9</f>
        <v>0</v>
      </c>
      <c r="Z9" s="52" t="s">
        <v>21</v>
      </c>
      <c r="AA9" s="39"/>
      <c r="AB9" s="49" t="s">
        <v>21</v>
      </c>
      <c r="AC9" s="8"/>
      <c r="AD9" s="50" t="s">
        <v>21</v>
      </c>
      <c r="AE9" s="47">
        <f>+AA9+AC9</f>
        <v>0</v>
      </c>
      <c r="AF9" s="52" t="s">
        <v>21</v>
      </c>
    </row>
    <row r="10" spans="1:32" ht="18" customHeight="1">
      <c r="A10" s="248"/>
      <c r="B10" s="123" t="s">
        <v>4</v>
      </c>
      <c r="C10" s="88">
        <f>SUM(C8:C9)</f>
        <v>0</v>
      </c>
      <c r="D10" s="48" t="s">
        <v>21</v>
      </c>
      <c r="E10" s="89">
        <f>SUM(E8:E9)</f>
        <v>0</v>
      </c>
      <c r="F10" s="90" t="s">
        <v>21</v>
      </c>
      <c r="G10" s="48">
        <f>SUM(G8:G9)</f>
        <v>0</v>
      </c>
      <c r="H10" s="48" t="s">
        <v>21</v>
      </c>
      <c r="I10" s="88">
        <f>SUM(I8:I9)</f>
        <v>0</v>
      </c>
      <c r="J10" s="48" t="s">
        <v>21</v>
      </c>
      <c r="K10" s="89">
        <f>SUM(K8:K9)</f>
        <v>0</v>
      </c>
      <c r="L10" s="90" t="s">
        <v>21</v>
      </c>
      <c r="M10" s="48">
        <f>SUM(M8:M9)</f>
        <v>0</v>
      </c>
      <c r="N10" s="91" t="s">
        <v>21</v>
      </c>
      <c r="O10" s="48">
        <f>SUM(O8:O9)</f>
        <v>0</v>
      </c>
      <c r="P10" s="48" t="s">
        <v>21</v>
      </c>
      <c r="Q10" s="89">
        <f>SUM(Q8:Q9)</f>
        <v>0</v>
      </c>
      <c r="R10" s="90" t="s">
        <v>21</v>
      </c>
      <c r="S10" s="48">
        <f>SUM(S8:S9)</f>
        <v>0</v>
      </c>
      <c r="T10" s="48" t="s">
        <v>21</v>
      </c>
      <c r="U10" s="88">
        <f>SUM(U8:U9)</f>
        <v>0</v>
      </c>
      <c r="V10" s="48" t="s">
        <v>21</v>
      </c>
      <c r="W10" s="89">
        <f>SUM(W8:W9)</f>
        <v>0</v>
      </c>
      <c r="X10" s="90" t="s">
        <v>21</v>
      </c>
      <c r="Y10" s="48">
        <f>SUM(Y8:Y9)</f>
        <v>0</v>
      </c>
      <c r="Z10" s="91" t="s">
        <v>21</v>
      </c>
      <c r="AA10" s="88">
        <f>SUM(AA8:AA9)</f>
        <v>0</v>
      </c>
      <c r="AB10" s="48" t="s">
        <v>21</v>
      </c>
      <c r="AC10" s="89">
        <f>SUM(AC8:AC9)</f>
        <v>0</v>
      </c>
      <c r="AD10" s="90" t="s">
        <v>21</v>
      </c>
      <c r="AE10" s="48">
        <f>SUM(AE8:AE9)</f>
        <v>0</v>
      </c>
      <c r="AF10" s="91" t="s">
        <v>21</v>
      </c>
    </row>
    <row r="11" spans="1:32" ht="18" customHeight="1">
      <c r="A11" s="239" t="s">
        <v>27</v>
      </c>
      <c r="B11" s="124" t="s">
        <v>5</v>
      </c>
      <c r="C11" s="23"/>
      <c r="D11" s="54" t="s">
        <v>21</v>
      </c>
      <c r="E11" s="12"/>
      <c r="F11" s="102" t="s">
        <v>21</v>
      </c>
      <c r="G11" s="54">
        <f>+C11+E11</f>
        <v>0</v>
      </c>
      <c r="H11" s="54" t="s">
        <v>21</v>
      </c>
      <c r="I11" s="14"/>
      <c r="J11" s="54" t="s">
        <v>21</v>
      </c>
      <c r="K11" s="16"/>
      <c r="L11" s="102" t="s">
        <v>21</v>
      </c>
      <c r="M11" s="54">
        <f>+I11+K11</f>
        <v>0</v>
      </c>
      <c r="N11" s="94" t="s">
        <v>21</v>
      </c>
      <c r="O11" s="14"/>
      <c r="P11" s="54" t="s">
        <v>21</v>
      </c>
      <c r="Q11" s="16"/>
      <c r="R11" s="102" t="s">
        <v>21</v>
      </c>
      <c r="S11" s="54">
        <f>+O11+Q11</f>
        <v>0</v>
      </c>
      <c r="T11" s="94" t="s">
        <v>21</v>
      </c>
      <c r="U11" s="14"/>
      <c r="V11" s="54" t="s">
        <v>21</v>
      </c>
      <c r="W11" s="16"/>
      <c r="X11" s="102" t="s">
        <v>21</v>
      </c>
      <c r="Y11" s="54">
        <f>+U11+W11</f>
        <v>0</v>
      </c>
      <c r="Z11" s="94" t="s">
        <v>21</v>
      </c>
      <c r="AA11" s="14"/>
      <c r="AB11" s="54" t="s">
        <v>21</v>
      </c>
      <c r="AC11" s="16"/>
      <c r="AD11" s="102" t="s">
        <v>21</v>
      </c>
      <c r="AE11" s="54">
        <f>+AA11+AC11</f>
        <v>0</v>
      </c>
      <c r="AF11" s="94" t="s">
        <v>21</v>
      </c>
    </row>
    <row r="12" spans="1:32" ht="18" customHeight="1">
      <c r="A12" s="239"/>
      <c r="B12" s="120" t="s">
        <v>6</v>
      </c>
      <c r="C12" s="14"/>
      <c r="D12" s="47" t="s">
        <v>21</v>
      </c>
      <c r="E12" s="9"/>
      <c r="F12" s="50" t="s">
        <v>21</v>
      </c>
      <c r="G12" s="47">
        <f aca="true" t="shared" si="0" ref="G12:G25">+C12+E12</f>
        <v>0</v>
      </c>
      <c r="H12" s="47" t="s">
        <v>21</v>
      </c>
      <c r="I12" s="14"/>
      <c r="J12" s="47" t="s">
        <v>21</v>
      </c>
      <c r="K12" s="16"/>
      <c r="L12" s="50" t="s">
        <v>21</v>
      </c>
      <c r="M12" s="47">
        <f aca="true" t="shared" si="1" ref="M12:M25">+I12+K12</f>
        <v>0</v>
      </c>
      <c r="N12" s="52" t="s">
        <v>21</v>
      </c>
      <c r="O12" s="14"/>
      <c r="P12" s="47" t="s">
        <v>21</v>
      </c>
      <c r="Q12" s="16"/>
      <c r="R12" s="50" t="s">
        <v>21</v>
      </c>
      <c r="S12" s="47">
        <f>+O12+Q12</f>
        <v>0</v>
      </c>
      <c r="T12" s="52" t="s">
        <v>21</v>
      </c>
      <c r="U12" s="14"/>
      <c r="V12" s="47" t="s">
        <v>21</v>
      </c>
      <c r="W12" s="16"/>
      <c r="X12" s="50" t="s">
        <v>21</v>
      </c>
      <c r="Y12" s="47">
        <f>+U12+W12</f>
        <v>0</v>
      </c>
      <c r="Z12" s="52" t="s">
        <v>21</v>
      </c>
      <c r="AA12" s="14"/>
      <c r="AB12" s="47" t="s">
        <v>21</v>
      </c>
      <c r="AC12" s="16"/>
      <c r="AD12" s="50" t="s">
        <v>21</v>
      </c>
      <c r="AE12" s="47">
        <f>+AA12+AC12</f>
        <v>0</v>
      </c>
      <c r="AF12" s="52" t="s">
        <v>21</v>
      </c>
    </row>
    <row r="13" spans="1:32" ht="18" customHeight="1">
      <c r="A13" s="239"/>
      <c r="B13" s="120" t="s">
        <v>7</v>
      </c>
      <c r="C13" s="14"/>
      <c r="D13" s="47" t="s">
        <v>21</v>
      </c>
      <c r="E13" s="9"/>
      <c r="F13" s="50" t="s">
        <v>21</v>
      </c>
      <c r="G13" s="47">
        <f t="shared" si="0"/>
        <v>0</v>
      </c>
      <c r="H13" s="47" t="s">
        <v>21</v>
      </c>
      <c r="I13" s="14"/>
      <c r="J13" s="47" t="s">
        <v>21</v>
      </c>
      <c r="K13" s="16"/>
      <c r="L13" s="50" t="s">
        <v>21</v>
      </c>
      <c r="M13" s="47">
        <f>+I13+K13</f>
        <v>0</v>
      </c>
      <c r="N13" s="52" t="s">
        <v>21</v>
      </c>
      <c r="O13" s="14"/>
      <c r="P13" s="47" t="s">
        <v>21</v>
      </c>
      <c r="Q13" s="16"/>
      <c r="R13" s="50" t="s">
        <v>21</v>
      </c>
      <c r="S13" s="47">
        <f>+O13+Q13</f>
        <v>0</v>
      </c>
      <c r="T13" s="52" t="s">
        <v>21</v>
      </c>
      <c r="U13" s="14"/>
      <c r="V13" s="47" t="s">
        <v>21</v>
      </c>
      <c r="W13" s="16"/>
      <c r="X13" s="50" t="s">
        <v>21</v>
      </c>
      <c r="Y13" s="47">
        <f>+U13+W13</f>
        <v>0</v>
      </c>
      <c r="Z13" s="52" t="s">
        <v>21</v>
      </c>
      <c r="AA13" s="14"/>
      <c r="AB13" s="47" t="s">
        <v>21</v>
      </c>
      <c r="AC13" s="16"/>
      <c r="AD13" s="50" t="s">
        <v>21</v>
      </c>
      <c r="AE13" s="47">
        <f>+AA13+AC13</f>
        <v>0</v>
      </c>
      <c r="AF13" s="52" t="s">
        <v>21</v>
      </c>
    </row>
    <row r="14" spans="1:32" ht="18" customHeight="1">
      <c r="A14" s="239"/>
      <c r="B14" s="120" t="s">
        <v>8</v>
      </c>
      <c r="C14" s="14"/>
      <c r="D14" s="47" t="s">
        <v>21</v>
      </c>
      <c r="E14" s="9"/>
      <c r="F14" s="50" t="s">
        <v>21</v>
      </c>
      <c r="G14" s="47">
        <f t="shared" si="0"/>
        <v>0</v>
      </c>
      <c r="H14" s="47" t="s">
        <v>21</v>
      </c>
      <c r="I14" s="14"/>
      <c r="J14" s="47" t="s">
        <v>21</v>
      </c>
      <c r="K14" s="16"/>
      <c r="L14" s="50" t="s">
        <v>21</v>
      </c>
      <c r="M14" s="47">
        <f t="shared" si="1"/>
        <v>0</v>
      </c>
      <c r="N14" s="52" t="s">
        <v>21</v>
      </c>
      <c r="O14" s="14"/>
      <c r="P14" s="47" t="s">
        <v>21</v>
      </c>
      <c r="Q14" s="16"/>
      <c r="R14" s="50" t="s">
        <v>21</v>
      </c>
      <c r="S14" s="47">
        <f aca="true" t="shared" si="2" ref="S14:S25">+O14+Q14</f>
        <v>0</v>
      </c>
      <c r="T14" s="52" t="s">
        <v>21</v>
      </c>
      <c r="U14" s="14"/>
      <c r="V14" s="47" t="s">
        <v>21</v>
      </c>
      <c r="W14" s="16"/>
      <c r="X14" s="50" t="s">
        <v>21</v>
      </c>
      <c r="Y14" s="47">
        <f aca="true" t="shared" si="3" ref="Y14:Y25">+U14+W14</f>
        <v>0</v>
      </c>
      <c r="Z14" s="52" t="s">
        <v>21</v>
      </c>
      <c r="AA14" s="14"/>
      <c r="AB14" s="47" t="s">
        <v>21</v>
      </c>
      <c r="AC14" s="16"/>
      <c r="AD14" s="50" t="s">
        <v>21</v>
      </c>
      <c r="AE14" s="47">
        <f aca="true" t="shared" si="4" ref="AE14:AE25">+AA14+AC14</f>
        <v>0</v>
      </c>
      <c r="AF14" s="52" t="s">
        <v>21</v>
      </c>
    </row>
    <row r="15" spans="1:32" ht="18" customHeight="1">
      <c r="A15" s="239"/>
      <c r="B15" s="120" t="s">
        <v>9</v>
      </c>
      <c r="C15" s="14"/>
      <c r="D15" s="47" t="s">
        <v>21</v>
      </c>
      <c r="E15" s="9"/>
      <c r="F15" s="50" t="s">
        <v>21</v>
      </c>
      <c r="G15" s="47">
        <f t="shared" si="0"/>
        <v>0</v>
      </c>
      <c r="H15" s="47" t="s">
        <v>21</v>
      </c>
      <c r="I15" s="14"/>
      <c r="J15" s="47" t="s">
        <v>21</v>
      </c>
      <c r="K15" s="16"/>
      <c r="L15" s="50" t="s">
        <v>21</v>
      </c>
      <c r="M15" s="47">
        <f t="shared" si="1"/>
        <v>0</v>
      </c>
      <c r="N15" s="52" t="s">
        <v>21</v>
      </c>
      <c r="O15" s="14"/>
      <c r="P15" s="47" t="s">
        <v>21</v>
      </c>
      <c r="Q15" s="16"/>
      <c r="R15" s="50" t="s">
        <v>21</v>
      </c>
      <c r="S15" s="47">
        <f t="shared" si="2"/>
        <v>0</v>
      </c>
      <c r="T15" s="52" t="s">
        <v>21</v>
      </c>
      <c r="U15" s="14"/>
      <c r="V15" s="47" t="s">
        <v>21</v>
      </c>
      <c r="W15" s="16"/>
      <c r="X15" s="50" t="s">
        <v>21</v>
      </c>
      <c r="Y15" s="47">
        <f t="shared" si="3"/>
        <v>0</v>
      </c>
      <c r="Z15" s="52" t="s">
        <v>21</v>
      </c>
      <c r="AA15" s="14"/>
      <c r="AB15" s="47" t="s">
        <v>21</v>
      </c>
      <c r="AC15" s="16"/>
      <c r="AD15" s="50" t="s">
        <v>21</v>
      </c>
      <c r="AE15" s="47">
        <f t="shared" si="4"/>
        <v>0</v>
      </c>
      <c r="AF15" s="52" t="s">
        <v>21</v>
      </c>
    </row>
    <row r="16" spans="1:32" ht="18" customHeight="1">
      <c r="A16" s="239"/>
      <c r="B16" s="120" t="s">
        <v>10</v>
      </c>
      <c r="C16" s="15"/>
      <c r="D16" s="47" t="s">
        <v>21</v>
      </c>
      <c r="E16" s="9"/>
      <c r="F16" s="50" t="s">
        <v>21</v>
      </c>
      <c r="G16" s="47">
        <f t="shared" si="0"/>
        <v>0</v>
      </c>
      <c r="H16" s="47" t="s">
        <v>21</v>
      </c>
      <c r="I16" s="15"/>
      <c r="J16" s="47" t="s">
        <v>21</v>
      </c>
      <c r="K16" s="17"/>
      <c r="L16" s="50" t="s">
        <v>21</v>
      </c>
      <c r="M16" s="47">
        <f t="shared" si="1"/>
        <v>0</v>
      </c>
      <c r="N16" s="52" t="s">
        <v>21</v>
      </c>
      <c r="O16" s="15"/>
      <c r="P16" s="47" t="s">
        <v>21</v>
      </c>
      <c r="Q16" s="17"/>
      <c r="R16" s="50" t="s">
        <v>21</v>
      </c>
      <c r="S16" s="47">
        <f t="shared" si="2"/>
        <v>0</v>
      </c>
      <c r="T16" s="52" t="s">
        <v>21</v>
      </c>
      <c r="U16" s="15"/>
      <c r="V16" s="47" t="s">
        <v>21</v>
      </c>
      <c r="W16" s="17"/>
      <c r="X16" s="50" t="s">
        <v>21</v>
      </c>
      <c r="Y16" s="47">
        <f t="shared" si="3"/>
        <v>0</v>
      </c>
      <c r="Z16" s="52" t="s">
        <v>21</v>
      </c>
      <c r="AA16" s="15"/>
      <c r="AB16" s="47" t="s">
        <v>21</v>
      </c>
      <c r="AC16" s="17"/>
      <c r="AD16" s="50" t="s">
        <v>21</v>
      </c>
      <c r="AE16" s="47">
        <f t="shared" si="4"/>
        <v>0</v>
      </c>
      <c r="AF16" s="52" t="s">
        <v>21</v>
      </c>
    </row>
    <row r="17" spans="1:32" ht="18" customHeight="1">
      <c r="A17" s="239"/>
      <c r="B17" s="120" t="s">
        <v>11</v>
      </c>
      <c r="C17" s="14"/>
      <c r="D17" s="47" t="s">
        <v>21</v>
      </c>
      <c r="E17" s="9"/>
      <c r="F17" s="50" t="s">
        <v>21</v>
      </c>
      <c r="G17" s="47">
        <f t="shared" si="0"/>
        <v>0</v>
      </c>
      <c r="H17" s="47" t="s">
        <v>21</v>
      </c>
      <c r="I17" s="14"/>
      <c r="J17" s="47" t="s">
        <v>21</v>
      </c>
      <c r="K17" s="16"/>
      <c r="L17" s="50" t="s">
        <v>21</v>
      </c>
      <c r="M17" s="47">
        <f t="shared" si="1"/>
        <v>0</v>
      </c>
      <c r="N17" s="52" t="s">
        <v>21</v>
      </c>
      <c r="O17" s="14"/>
      <c r="P17" s="47" t="s">
        <v>21</v>
      </c>
      <c r="Q17" s="16"/>
      <c r="R17" s="50" t="s">
        <v>21</v>
      </c>
      <c r="S17" s="47">
        <f t="shared" si="2"/>
        <v>0</v>
      </c>
      <c r="T17" s="52" t="s">
        <v>21</v>
      </c>
      <c r="U17" s="14"/>
      <c r="V17" s="47" t="s">
        <v>21</v>
      </c>
      <c r="W17" s="16"/>
      <c r="X17" s="50" t="s">
        <v>21</v>
      </c>
      <c r="Y17" s="47">
        <f t="shared" si="3"/>
        <v>0</v>
      </c>
      <c r="Z17" s="52" t="s">
        <v>21</v>
      </c>
      <c r="AA17" s="14"/>
      <c r="AB17" s="47" t="s">
        <v>21</v>
      </c>
      <c r="AC17" s="16"/>
      <c r="AD17" s="50" t="s">
        <v>21</v>
      </c>
      <c r="AE17" s="47">
        <f t="shared" si="4"/>
        <v>0</v>
      </c>
      <c r="AF17" s="52" t="s">
        <v>21</v>
      </c>
    </row>
    <row r="18" spans="1:32" ht="18" customHeight="1">
      <c r="A18" s="239"/>
      <c r="B18" s="120" t="s">
        <v>12</v>
      </c>
      <c r="C18" s="15"/>
      <c r="D18" s="47" t="s">
        <v>21</v>
      </c>
      <c r="E18" s="9"/>
      <c r="F18" s="50" t="s">
        <v>21</v>
      </c>
      <c r="G18" s="47">
        <f t="shared" si="0"/>
        <v>0</v>
      </c>
      <c r="H18" s="47" t="s">
        <v>21</v>
      </c>
      <c r="I18" s="14"/>
      <c r="J18" s="47" t="s">
        <v>21</v>
      </c>
      <c r="K18" s="17"/>
      <c r="L18" s="50" t="s">
        <v>21</v>
      </c>
      <c r="M18" s="47">
        <f t="shared" si="1"/>
        <v>0</v>
      </c>
      <c r="N18" s="52" t="s">
        <v>21</v>
      </c>
      <c r="O18" s="14"/>
      <c r="P18" s="47" t="s">
        <v>21</v>
      </c>
      <c r="Q18" s="17"/>
      <c r="R18" s="50" t="s">
        <v>21</v>
      </c>
      <c r="S18" s="47">
        <f t="shared" si="2"/>
        <v>0</v>
      </c>
      <c r="T18" s="52" t="s">
        <v>21</v>
      </c>
      <c r="U18" s="14"/>
      <c r="V18" s="47" t="s">
        <v>21</v>
      </c>
      <c r="W18" s="17"/>
      <c r="X18" s="50" t="s">
        <v>21</v>
      </c>
      <c r="Y18" s="47">
        <f t="shared" si="3"/>
        <v>0</v>
      </c>
      <c r="Z18" s="52" t="s">
        <v>21</v>
      </c>
      <c r="AA18" s="14"/>
      <c r="AB18" s="47" t="s">
        <v>21</v>
      </c>
      <c r="AC18" s="17"/>
      <c r="AD18" s="50" t="s">
        <v>21</v>
      </c>
      <c r="AE18" s="47">
        <f t="shared" si="4"/>
        <v>0</v>
      </c>
      <c r="AF18" s="52" t="s">
        <v>21</v>
      </c>
    </row>
    <row r="19" spans="1:32" ht="18" customHeight="1">
      <c r="A19" s="239"/>
      <c r="B19" s="120" t="s">
        <v>13</v>
      </c>
      <c r="C19" s="15"/>
      <c r="D19" s="47" t="s">
        <v>21</v>
      </c>
      <c r="E19" s="9"/>
      <c r="F19" s="50" t="s">
        <v>21</v>
      </c>
      <c r="G19" s="47">
        <f t="shared" si="0"/>
        <v>0</v>
      </c>
      <c r="H19" s="47" t="s">
        <v>21</v>
      </c>
      <c r="I19" s="15"/>
      <c r="J19" s="47" t="s">
        <v>21</v>
      </c>
      <c r="K19" s="17"/>
      <c r="L19" s="50" t="s">
        <v>21</v>
      </c>
      <c r="M19" s="47">
        <f t="shared" si="1"/>
        <v>0</v>
      </c>
      <c r="N19" s="52" t="s">
        <v>21</v>
      </c>
      <c r="O19" s="15"/>
      <c r="P19" s="47" t="s">
        <v>21</v>
      </c>
      <c r="Q19" s="17"/>
      <c r="R19" s="50" t="s">
        <v>21</v>
      </c>
      <c r="S19" s="47">
        <f t="shared" si="2"/>
        <v>0</v>
      </c>
      <c r="T19" s="52" t="s">
        <v>21</v>
      </c>
      <c r="U19" s="15"/>
      <c r="V19" s="47" t="s">
        <v>21</v>
      </c>
      <c r="W19" s="17"/>
      <c r="X19" s="50" t="s">
        <v>21</v>
      </c>
      <c r="Y19" s="47">
        <f t="shared" si="3"/>
        <v>0</v>
      </c>
      <c r="Z19" s="52" t="s">
        <v>21</v>
      </c>
      <c r="AA19" s="15"/>
      <c r="AB19" s="47" t="s">
        <v>21</v>
      </c>
      <c r="AC19" s="17"/>
      <c r="AD19" s="50" t="s">
        <v>21</v>
      </c>
      <c r="AE19" s="47">
        <f t="shared" si="4"/>
        <v>0</v>
      </c>
      <c r="AF19" s="52" t="s">
        <v>21</v>
      </c>
    </row>
    <row r="20" spans="1:32" ht="18" customHeight="1">
      <c r="A20" s="239"/>
      <c r="B20" s="120" t="s">
        <v>14</v>
      </c>
      <c r="C20" s="14"/>
      <c r="D20" s="47" t="s">
        <v>21</v>
      </c>
      <c r="E20" s="9"/>
      <c r="F20" s="50" t="s">
        <v>21</v>
      </c>
      <c r="G20" s="47">
        <f t="shared" si="0"/>
        <v>0</v>
      </c>
      <c r="H20" s="47" t="s">
        <v>21</v>
      </c>
      <c r="I20" s="18"/>
      <c r="J20" s="47" t="s">
        <v>21</v>
      </c>
      <c r="K20" s="19"/>
      <c r="L20" s="50" t="s">
        <v>21</v>
      </c>
      <c r="M20" s="47">
        <f t="shared" si="1"/>
        <v>0</v>
      </c>
      <c r="N20" s="52" t="s">
        <v>21</v>
      </c>
      <c r="O20" s="18"/>
      <c r="P20" s="47" t="s">
        <v>21</v>
      </c>
      <c r="Q20" s="19"/>
      <c r="R20" s="50" t="s">
        <v>21</v>
      </c>
      <c r="S20" s="47">
        <f t="shared" si="2"/>
        <v>0</v>
      </c>
      <c r="T20" s="52" t="s">
        <v>21</v>
      </c>
      <c r="U20" s="18"/>
      <c r="V20" s="47" t="s">
        <v>21</v>
      </c>
      <c r="W20" s="19"/>
      <c r="X20" s="50" t="s">
        <v>21</v>
      </c>
      <c r="Y20" s="47">
        <f t="shared" si="3"/>
        <v>0</v>
      </c>
      <c r="Z20" s="52" t="s">
        <v>21</v>
      </c>
      <c r="AA20" s="18"/>
      <c r="AB20" s="47" t="s">
        <v>21</v>
      </c>
      <c r="AC20" s="19"/>
      <c r="AD20" s="50" t="s">
        <v>21</v>
      </c>
      <c r="AE20" s="47">
        <f t="shared" si="4"/>
        <v>0</v>
      </c>
      <c r="AF20" s="52" t="s">
        <v>21</v>
      </c>
    </row>
    <row r="21" spans="1:32" ht="18" customHeight="1">
      <c r="A21" s="239"/>
      <c r="B21" s="120" t="s">
        <v>15</v>
      </c>
      <c r="C21" s="14"/>
      <c r="D21" s="47" t="s">
        <v>21</v>
      </c>
      <c r="E21" s="9"/>
      <c r="F21" s="50" t="s">
        <v>21</v>
      </c>
      <c r="G21" s="47">
        <f t="shared" si="0"/>
        <v>0</v>
      </c>
      <c r="H21" s="47" t="s">
        <v>21</v>
      </c>
      <c r="I21" s="14"/>
      <c r="J21" s="47" t="s">
        <v>21</v>
      </c>
      <c r="K21" s="16"/>
      <c r="L21" s="50" t="s">
        <v>21</v>
      </c>
      <c r="M21" s="47">
        <f t="shared" si="1"/>
        <v>0</v>
      </c>
      <c r="N21" s="52" t="s">
        <v>21</v>
      </c>
      <c r="O21" s="14"/>
      <c r="P21" s="47" t="s">
        <v>21</v>
      </c>
      <c r="Q21" s="16"/>
      <c r="R21" s="50" t="s">
        <v>21</v>
      </c>
      <c r="S21" s="47">
        <f t="shared" si="2"/>
        <v>0</v>
      </c>
      <c r="T21" s="52" t="s">
        <v>21</v>
      </c>
      <c r="U21" s="14"/>
      <c r="V21" s="47" t="s">
        <v>21</v>
      </c>
      <c r="W21" s="16"/>
      <c r="X21" s="50" t="s">
        <v>21</v>
      </c>
      <c r="Y21" s="47">
        <f t="shared" si="3"/>
        <v>0</v>
      </c>
      <c r="Z21" s="52" t="s">
        <v>21</v>
      </c>
      <c r="AA21" s="14"/>
      <c r="AB21" s="47" t="s">
        <v>21</v>
      </c>
      <c r="AC21" s="16"/>
      <c r="AD21" s="50" t="s">
        <v>21</v>
      </c>
      <c r="AE21" s="47">
        <f t="shared" si="4"/>
        <v>0</v>
      </c>
      <c r="AF21" s="52" t="s">
        <v>21</v>
      </c>
    </row>
    <row r="22" spans="1:32" ht="18" customHeight="1">
      <c r="A22" s="239"/>
      <c r="B22" s="120" t="s">
        <v>16</v>
      </c>
      <c r="C22" s="15"/>
      <c r="D22" s="47" t="s">
        <v>21</v>
      </c>
      <c r="E22" s="9"/>
      <c r="F22" s="50" t="s">
        <v>21</v>
      </c>
      <c r="G22" s="47">
        <f t="shared" si="0"/>
        <v>0</v>
      </c>
      <c r="H22" s="47" t="s">
        <v>21</v>
      </c>
      <c r="I22" s="15"/>
      <c r="J22" s="47" t="s">
        <v>21</v>
      </c>
      <c r="K22" s="17"/>
      <c r="L22" s="50" t="s">
        <v>21</v>
      </c>
      <c r="M22" s="47">
        <f t="shared" si="1"/>
        <v>0</v>
      </c>
      <c r="N22" s="52" t="s">
        <v>21</v>
      </c>
      <c r="O22" s="15"/>
      <c r="P22" s="47" t="s">
        <v>21</v>
      </c>
      <c r="Q22" s="17"/>
      <c r="R22" s="50" t="s">
        <v>21</v>
      </c>
      <c r="S22" s="47">
        <f t="shared" si="2"/>
        <v>0</v>
      </c>
      <c r="T22" s="52" t="s">
        <v>21</v>
      </c>
      <c r="U22" s="15"/>
      <c r="V22" s="47" t="s">
        <v>21</v>
      </c>
      <c r="W22" s="17"/>
      <c r="X22" s="50" t="s">
        <v>21</v>
      </c>
      <c r="Y22" s="47">
        <f t="shared" si="3"/>
        <v>0</v>
      </c>
      <c r="Z22" s="52" t="s">
        <v>21</v>
      </c>
      <c r="AA22" s="15"/>
      <c r="AB22" s="47" t="s">
        <v>21</v>
      </c>
      <c r="AC22" s="17"/>
      <c r="AD22" s="50" t="s">
        <v>21</v>
      </c>
      <c r="AE22" s="47">
        <f t="shared" si="4"/>
        <v>0</v>
      </c>
      <c r="AF22" s="52" t="s">
        <v>21</v>
      </c>
    </row>
    <row r="23" spans="1:32" ht="18" customHeight="1">
      <c r="A23" s="239"/>
      <c r="B23" s="120" t="s">
        <v>74</v>
      </c>
      <c r="C23" s="14"/>
      <c r="D23" s="47" t="s">
        <v>21</v>
      </c>
      <c r="E23" s="9"/>
      <c r="F23" s="50" t="s">
        <v>21</v>
      </c>
      <c r="G23" s="47">
        <f t="shared" si="0"/>
        <v>0</v>
      </c>
      <c r="H23" s="47" t="s">
        <v>21</v>
      </c>
      <c r="I23" s="14"/>
      <c r="J23" s="47" t="s">
        <v>21</v>
      </c>
      <c r="K23" s="16"/>
      <c r="L23" s="50" t="s">
        <v>21</v>
      </c>
      <c r="M23" s="47">
        <f t="shared" si="1"/>
        <v>0</v>
      </c>
      <c r="N23" s="52" t="s">
        <v>21</v>
      </c>
      <c r="O23" s="14"/>
      <c r="P23" s="47" t="s">
        <v>21</v>
      </c>
      <c r="Q23" s="16"/>
      <c r="R23" s="50" t="s">
        <v>21</v>
      </c>
      <c r="S23" s="47">
        <f t="shared" si="2"/>
        <v>0</v>
      </c>
      <c r="T23" s="52" t="s">
        <v>21</v>
      </c>
      <c r="U23" s="14"/>
      <c r="V23" s="47" t="s">
        <v>21</v>
      </c>
      <c r="W23" s="16"/>
      <c r="X23" s="50" t="s">
        <v>21</v>
      </c>
      <c r="Y23" s="47">
        <f t="shared" si="3"/>
        <v>0</v>
      </c>
      <c r="Z23" s="52" t="s">
        <v>21</v>
      </c>
      <c r="AA23" s="14"/>
      <c r="AB23" s="47" t="s">
        <v>21</v>
      </c>
      <c r="AC23" s="16"/>
      <c r="AD23" s="50" t="s">
        <v>21</v>
      </c>
      <c r="AE23" s="47">
        <f t="shared" si="4"/>
        <v>0</v>
      </c>
      <c r="AF23" s="52" t="s">
        <v>21</v>
      </c>
    </row>
    <row r="24" spans="1:32" ht="18" customHeight="1">
      <c r="A24" s="239"/>
      <c r="B24" s="120" t="s">
        <v>18</v>
      </c>
      <c r="C24" s="14"/>
      <c r="D24" s="47" t="s">
        <v>21</v>
      </c>
      <c r="E24" s="9"/>
      <c r="F24" s="50" t="s">
        <v>21</v>
      </c>
      <c r="G24" s="47">
        <f>+C24+E24</f>
        <v>0</v>
      </c>
      <c r="H24" s="47" t="s">
        <v>21</v>
      </c>
      <c r="I24" s="14"/>
      <c r="J24" s="47" t="s">
        <v>21</v>
      </c>
      <c r="K24" s="9"/>
      <c r="L24" s="50" t="s">
        <v>21</v>
      </c>
      <c r="M24" s="47">
        <f t="shared" si="1"/>
        <v>0</v>
      </c>
      <c r="N24" s="52" t="s">
        <v>21</v>
      </c>
      <c r="O24" s="14"/>
      <c r="P24" s="47" t="s">
        <v>21</v>
      </c>
      <c r="Q24" s="9"/>
      <c r="R24" s="50" t="s">
        <v>21</v>
      </c>
      <c r="S24" s="47">
        <f t="shared" si="2"/>
        <v>0</v>
      </c>
      <c r="T24" s="52" t="s">
        <v>21</v>
      </c>
      <c r="U24" s="14"/>
      <c r="V24" s="47" t="s">
        <v>21</v>
      </c>
      <c r="W24" s="9"/>
      <c r="X24" s="50" t="s">
        <v>21</v>
      </c>
      <c r="Y24" s="47">
        <f t="shared" si="3"/>
        <v>0</v>
      </c>
      <c r="Z24" s="52" t="s">
        <v>21</v>
      </c>
      <c r="AA24" s="14"/>
      <c r="AB24" s="47" t="s">
        <v>21</v>
      </c>
      <c r="AC24" s="9"/>
      <c r="AD24" s="50" t="s">
        <v>21</v>
      </c>
      <c r="AE24" s="47">
        <f t="shared" si="4"/>
        <v>0</v>
      </c>
      <c r="AF24" s="52" t="s">
        <v>21</v>
      </c>
    </row>
    <row r="25" spans="1:32" ht="18" customHeight="1">
      <c r="A25" s="239"/>
      <c r="B25" s="120" t="s">
        <v>17</v>
      </c>
      <c r="C25" s="15"/>
      <c r="D25" s="47" t="s">
        <v>21</v>
      </c>
      <c r="E25" s="9"/>
      <c r="F25" s="50" t="s">
        <v>21</v>
      </c>
      <c r="G25" s="47">
        <f t="shared" si="0"/>
        <v>0</v>
      </c>
      <c r="H25" s="47" t="s">
        <v>21</v>
      </c>
      <c r="I25" s="15"/>
      <c r="J25" s="47" t="s">
        <v>21</v>
      </c>
      <c r="K25" s="17"/>
      <c r="L25" s="50" t="s">
        <v>21</v>
      </c>
      <c r="M25" s="47">
        <f t="shared" si="1"/>
        <v>0</v>
      </c>
      <c r="N25" s="52" t="s">
        <v>21</v>
      </c>
      <c r="O25" s="15"/>
      <c r="P25" s="47" t="s">
        <v>21</v>
      </c>
      <c r="Q25" s="17"/>
      <c r="R25" s="50" t="s">
        <v>21</v>
      </c>
      <c r="S25" s="47">
        <f t="shared" si="2"/>
        <v>0</v>
      </c>
      <c r="T25" s="52" t="s">
        <v>21</v>
      </c>
      <c r="U25" s="15"/>
      <c r="V25" s="47" t="s">
        <v>21</v>
      </c>
      <c r="W25" s="17"/>
      <c r="X25" s="50" t="s">
        <v>21</v>
      </c>
      <c r="Y25" s="47">
        <f t="shared" si="3"/>
        <v>0</v>
      </c>
      <c r="Z25" s="52" t="s">
        <v>21</v>
      </c>
      <c r="AA25" s="15"/>
      <c r="AB25" s="47" t="s">
        <v>21</v>
      </c>
      <c r="AC25" s="17"/>
      <c r="AD25" s="50" t="s">
        <v>21</v>
      </c>
      <c r="AE25" s="47">
        <f t="shared" si="4"/>
        <v>0</v>
      </c>
      <c r="AF25" s="52" t="s">
        <v>21</v>
      </c>
    </row>
    <row r="26" spans="1:32" ht="18" customHeight="1" thickBot="1">
      <c r="A26" s="239"/>
      <c r="B26" s="125" t="s">
        <v>4</v>
      </c>
      <c r="C26" s="79">
        <f>SUM(C11:C25)</f>
        <v>0</v>
      </c>
      <c r="D26" s="55" t="s">
        <v>21</v>
      </c>
      <c r="E26" s="80">
        <f>SUM(E11:E25)</f>
        <v>0</v>
      </c>
      <c r="F26" s="81" t="s">
        <v>21</v>
      </c>
      <c r="G26" s="55">
        <f>SUM(G11:G25)</f>
        <v>0</v>
      </c>
      <c r="H26" s="55" t="s">
        <v>21</v>
      </c>
      <c r="I26" s="82">
        <f>SUM(I11:I25)</f>
        <v>0</v>
      </c>
      <c r="J26" s="55" t="s">
        <v>21</v>
      </c>
      <c r="K26" s="80">
        <f>SUM(K11:K25)</f>
        <v>0</v>
      </c>
      <c r="L26" s="81" t="s">
        <v>21</v>
      </c>
      <c r="M26" s="55">
        <f>SUM(M11:M25)</f>
        <v>0</v>
      </c>
      <c r="N26" s="83" t="s">
        <v>21</v>
      </c>
      <c r="O26" s="82">
        <f>SUM(O11:O25)</f>
        <v>0</v>
      </c>
      <c r="P26" s="55" t="s">
        <v>21</v>
      </c>
      <c r="Q26" s="80">
        <f>SUM(Q11:Q25)</f>
        <v>0</v>
      </c>
      <c r="R26" s="81" t="s">
        <v>21</v>
      </c>
      <c r="S26" s="55">
        <f>SUM(S11:S25)</f>
        <v>0</v>
      </c>
      <c r="T26" s="83" t="s">
        <v>21</v>
      </c>
      <c r="U26" s="82">
        <f>SUM(U11:U25)</f>
        <v>0</v>
      </c>
      <c r="V26" s="55" t="s">
        <v>21</v>
      </c>
      <c r="W26" s="80">
        <f>SUM(W11:W25)</f>
        <v>0</v>
      </c>
      <c r="X26" s="81" t="s">
        <v>21</v>
      </c>
      <c r="Y26" s="55">
        <f>SUM(Y11:Y25)</f>
        <v>0</v>
      </c>
      <c r="Z26" s="83" t="s">
        <v>21</v>
      </c>
      <c r="AA26" s="82">
        <f>SUM(AA11:AA25)</f>
        <v>0</v>
      </c>
      <c r="AB26" s="55" t="s">
        <v>21</v>
      </c>
      <c r="AC26" s="80">
        <f>SUM(AC11:AC25)</f>
        <v>0</v>
      </c>
      <c r="AD26" s="81" t="s">
        <v>21</v>
      </c>
      <c r="AE26" s="55">
        <f>SUM(AE11:AE25)</f>
        <v>0</v>
      </c>
      <c r="AF26" s="83" t="s">
        <v>21</v>
      </c>
    </row>
    <row r="27" spans="1:32" ht="24.75" customHeight="1" thickTop="1">
      <c r="A27" s="230" t="s">
        <v>73</v>
      </c>
      <c r="B27" s="231"/>
      <c r="C27" s="56">
        <f>+C10-C26</f>
        <v>0</v>
      </c>
      <c r="D27" s="56" t="s">
        <v>21</v>
      </c>
      <c r="E27" s="67">
        <f>+E10-E26</f>
        <v>0</v>
      </c>
      <c r="F27" s="68" t="s">
        <v>21</v>
      </c>
      <c r="G27" s="56">
        <f>+C27+E27</f>
        <v>0</v>
      </c>
      <c r="H27" s="56" t="s">
        <v>21</v>
      </c>
      <c r="I27" s="69">
        <f>+I10-I26</f>
        <v>0</v>
      </c>
      <c r="J27" s="56" t="s">
        <v>21</v>
      </c>
      <c r="K27" s="67">
        <f>+K10-K26</f>
        <v>0</v>
      </c>
      <c r="L27" s="68" t="s">
        <v>21</v>
      </c>
      <c r="M27" s="56">
        <f>+I27+K27</f>
        <v>0</v>
      </c>
      <c r="N27" s="70" t="s">
        <v>21</v>
      </c>
      <c r="O27" s="56">
        <f>+O10-O26</f>
        <v>0</v>
      </c>
      <c r="P27" s="56" t="s">
        <v>21</v>
      </c>
      <c r="Q27" s="67">
        <f>+Q10-Q26</f>
        <v>0</v>
      </c>
      <c r="R27" s="56" t="s">
        <v>21</v>
      </c>
      <c r="S27" s="71">
        <f>+O27+Q27</f>
        <v>0</v>
      </c>
      <c r="T27" s="56" t="s">
        <v>21</v>
      </c>
      <c r="U27" s="69">
        <f>+U10-U26</f>
        <v>0</v>
      </c>
      <c r="V27" s="56" t="s">
        <v>21</v>
      </c>
      <c r="W27" s="67">
        <f>+W10-W26</f>
        <v>0</v>
      </c>
      <c r="X27" s="56" t="s">
        <v>21</v>
      </c>
      <c r="Y27" s="71">
        <f>+U27+W27</f>
        <v>0</v>
      </c>
      <c r="Z27" s="70" t="s">
        <v>21</v>
      </c>
      <c r="AA27" s="69">
        <f>+AA10-AA26</f>
        <v>0</v>
      </c>
      <c r="AB27" s="56" t="s">
        <v>21</v>
      </c>
      <c r="AC27" s="67">
        <f>+AC10-AC26</f>
        <v>0</v>
      </c>
      <c r="AD27" s="56" t="s">
        <v>21</v>
      </c>
      <c r="AE27" s="71">
        <f>+AA27+AC27</f>
        <v>0</v>
      </c>
      <c r="AF27" s="70" t="s">
        <v>21</v>
      </c>
    </row>
    <row r="28" spans="1:32" ht="24.75" customHeight="1" thickBot="1">
      <c r="A28" s="232" t="s">
        <v>20</v>
      </c>
      <c r="B28" s="233"/>
      <c r="C28" s="72" t="e">
        <f>+C27/C10*100</f>
        <v>#DIV/0!</v>
      </c>
      <c r="D28" s="73" t="s">
        <v>32</v>
      </c>
      <c r="E28" s="74" t="e">
        <f>+E27/E10*100</f>
        <v>#DIV/0!</v>
      </c>
      <c r="F28" s="75" t="s">
        <v>32</v>
      </c>
      <c r="G28" s="57" t="e">
        <f>+G27/G10*100</f>
        <v>#DIV/0!</v>
      </c>
      <c r="H28" s="58" t="s">
        <v>32</v>
      </c>
      <c r="I28" s="72" t="e">
        <f>+I27/I10*100</f>
        <v>#DIV/0!</v>
      </c>
      <c r="J28" s="73" t="s">
        <v>32</v>
      </c>
      <c r="K28" s="74" t="e">
        <f>+K27/K10*100</f>
        <v>#DIV/0!</v>
      </c>
      <c r="L28" s="75" t="s">
        <v>32</v>
      </c>
      <c r="M28" s="74" t="e">
        <f>+M27/M10*100</f>
        <v>#DIV/0!</v>
      </c>
      <c r="N28" s="76" t="s">
        <v>32</v>
      </c>
      <c r="O28" s="58" t="e">
        <f>+O27/O10*100</f>
        <v>#DIV/0!</v>
      </c>
      <c r="P28" s="58" t="s">
        <v>32</v>
      </c>
      <c r="Q28" s="57" t="e">
        <f>+Q27/Q10*100</f>
        <v>#DIV/0!</v>
      </c>
      <c r="R28" s="58" t="s">
        <v>32</v>
      </c>
      <c r="S28" s="77" t="e">
        <f>+S27/S10*100</f>
        <v>#DIV/0!</v>
      </c>
      <c r="T28" s="58" t="s">
        <v>32</v>
      </c>
      <c r="U28" s="72" t="e">
        <f>+U27/U10*100</f>
        <v>#DIV/0!</v>
      </c>
      <c r="V28" s="73" t="s">
        <v>32</v>
      </c>
      <c r="W28" s="74" t="e">
        <f>+W27/W10*100</f>
        <v>#DIV/0!</v>
      </c>
      <c r="X28" s="73" t="s">
        <v>32</v>
      </c>
      <c r="Y28" s="78" t="e">
        <f>+Y27/Y10*100</f>
        <v>#DIV/0!</v>
      </c>
      <c r="Z28" s="76" t="s">
        <v>32</v>
      </c>
      <c r="AA28" s="72" t="e">
        <f>+AA27/AA10*100</f>
        <v>#DIV/0!</v>
      </c>
      <c r="AB28" s="73" t="s">
        <v>32</v>
      </c>
      <c r="AC28" s="74" t="e">
        <f>+AC27/AC10*100</f>
        <v>#DIV/0!</v>
      </c>
      <c r="AD28" s="73" t="s">
        <v>32</v>
      </c>
      <c r="AE28" s="78" t="e">
        <f>+AE27/AE10*100</f>
        <v>#DIV/0!</v>
      </c>
      <c r="AF28" s="76" t="s">
        <v>32</v>
      </c>
    </row>
    <row r="29" spans="1:32" ht="24.75" customHeight="1">
      <c r="A29" s="223" t="s">
        <v>37</v>
      </c>
      <c r="B29" s="224"/>
      <c r="C29" s="225"/>
      <c r="D29" s="226"/>
      <c r="E29" s="227"/>
      <c r="F29" s="228"/>
      <c r="G29" s="25"/>
      <c r="H29" s="59" t="s">
        <v>39</v>
      </c>
      <c r="I29" s="215"/>
      <c r="J29" s="216"/>
      <c r="K29" s="217"/>
      <c r="L29" s="218"/>
      <c r="M29" s="25"/>
      <c r="N29" s="65" t="s">
        <v>39</v>
      </c>
      <c r="O29" s="229"/>
      <c r="P29" s="216"/>
      <c r="Q29" s="217"/>
      <c r="R29" s="218"/>
      <c r="S29" s="25"/>
      <c r="T29" s="59" t="s">
        <v>39</v>
      </c>
      <c r="U29" s="215"/>
      <c r="V29" s="216"/>
      <c r="W29" s="217"/>
      <c r="X29" s="218"/>
      <c r="Y29" s="25"/>
      <c r="Z29" s="65" t="s">
        <v>39</v>
      </c>
      <c r="AA29" s="215"/>
      <c r="AB29" s="216"/>
      <c r="AC29" s="217"/>
      <c r="AD29" s="218"/>
      <c r="AE29" s="25"/>
      <c r="AF29" s="61" t="s">
        <v>39</v>
      </c>
    </row>
    <row r="30" spans="1:32" ht="24.75" customHeight="1" thickBot="1">
      <c r="A30" s="126"/>
      <c r="B30" s="127" t="s">
        <v>38</v>
      </c>
      <c r="C30" s="196"/>
      <c r="D30" s="197"/>
      <c r="E30" s="198"/>
      <c r="F30" s="199"/>
      <c r="G30" s="28"/>
      <c r="H30" s="60" t="s">
        <v>39</v>
      </c>
      <c r="I30" s="208"/>
      <c r="J30" s="209"/>
      <c r="K30" s="210"/>
      <c r="L30" s="211"/>
      <c r="M30" s="27"/>
      <c r="N30" s="66" t="s">
        <v>39</v>
      </c>
      <c r="O30" s="219"/>
      <c r="P30" s="220"/>
      <c r="Q30" s="221"/>
      <c r="R30" s="222"/>
      <c r="S30" s="28"/>
      <c r="T30" s="60" t="s">
        <v>39</v>
      </c>
      <c r="U30" s="208"/>
      <c r="V30" s="209"/>
      <c r="W30" s="210"/>
      <c r="X30" s="211"/>
      <c r="Y30" s="27"/>
      <c r="Z30" s="66" t="s">
        <v>39</v>
      </c>
      <c r="AA30" s="208"/>
      <c r="AB30" s="209"/>
      <c r="AC30" s="210"/>
      <c r="AD30" s="211"/>
      <c r="AE30" s="27"/>
      <c r="AF30" s="63" t="s">
        <v>39</v>
      </c>
    </row>
    <row r="31" spans="1:32" ht="24.75" customHeight="1">
      <c r="A31" s="212" t="s">
        <v>36</v>
      </c>
      <c r="B31" s="128" t="s">
        <v>112</v>
      </c>
      <c r="C31" s="202"/>
      <c r="D31" s="203"/>
      <c r="E31" s="200"/>
      <c r="F31" s="201"/>
      <c r="G31" s="25"/>
      <c r="H31" s="61" t="s">
        <v>75</v>
      </c>
      <c r="I31" s="202"/>
      <c r="J31" s="203"/>
      <c r="K31" s="200"/>
      <c r="L31" s="201"/>
      <c r="M31" s="25"/>
      <c r="N31" s="61" t="s">
        <v>75</v>
      </c>
      <c r="O31" s="202"/>
      <c r="P31" s="203"/>
      <c r="Q31" s="200"/>
      <c r="R31" s="201"/>
      <c r="S31" s="25"/>
      <c r="T31" s="61" t="s">
        <v>75</v>
      </c>
      <c r="U31" s="202"/>
      <c r="V31" s="203"/>
      <c r="W31" s="200"/>
      <c r="X31" s="201"/>
      <c r="Y31" s="25"/>
      <c r="Z31" s="61" t="s">
        <v>75</v>
      </c>
      <c r="AA31" s="202"/>
      <c r="AB31" s="203"/>
      <c r="AC31" s="200"/>
      <c r="AD31" s="201"/>
      <c r="AE31" s="25"/>
      <c r="AF31" s="61" t="s">
        <v>75</v>
      </c>
    </row>
    <row r="32" spans="1:32" ht="24.75" customHeight="1">
      <c r="A32" s="213"/>
      <c r="B32" s="129" t="s">
        <v>114</v>
      </c>
      <c r="C32" s="196"/>
      <c r="D32" s="197"/>
      <c r="E32" s="198"/>
      <c r="F32" s="199"/>
      <c r="G32" s="26"/>
      <c r="H32" s="62" t="s">
        <v>75</v>
      </c>
      <c r="I32" s="196"/>
      <c r="J32" s="197"/>
      <c r="K32" s="198"/>
      <c r="L32" s="199"/>
      <c r="M32" s="26"/>
      <c r="N32" s="62" t="s">
        <v>75</v>
      </c>
      <c r="O32" s="196"/>
      <c r="P32" s="197"/>
      <c r="Q32" s="198"/>
      <c r="R32" s="199"/>
      <c r="S32" s="26"/>
      <c r="T32" s="62" t="s">
        <v>75</v>
      </c>
      <c r="U32" s="196"/>
      <c r="V32" s="197"/>
      <c r="W32" s="198"/>
      <c r="X32" s="199"/>
      <c r="Y32" s="26"/>
      <c r="Z32" s="62" t="s">
        <v>75</v>
      </c>
      <c r="AA32" s="196"/>
      <c r="AB32" s="197"/>
      <c r="AC32" s="198"/>
      <c r="AD32" s="199"/>
      <c r="AE32" s="26"/>
      <c r="AF32" s="62" t="s">
        <v>75</v>
      </c>
    </row>
    <row r="33" spans="1:32" ht="24.75" customHeight="1" thickBot="1">
      <c r="A33" s="214"/>
      <c r="B33" s="130" t="s">
        <v>4</v>
      </c>
      <c r="C33" s="194"/>
      <c r="D33" s="195"/>
      <c r="E33" s="189"/>
      <c r="F33" s="190"/>
      <c r="G33" s="64">
        <f>SUM(G31:G32)</f>
        <v>0</v>
      </c>
      <c r="H33" s="63" t="s">
        <v>75</v>
      </c>
      <c r="I33" s="194"/>
      <c r="J33" s="195"/>
      <c r="K33" s="189"/>
      <c r="L33" s="190"/>
      <c r="M33" s="64">
        <f>SUM(M31:M32)</f>
        <v>0</v>
      </c>
      <c r="N33" s="63" t="s">
        <v>75</v>
      </c>
      <c r="O33" s="194"/>
      <c r="P33" s="195"/>
      <c r="Q33" s="189"/>
      <c r="R33" s="190"/>
      <c r="S33" s="64">
        <f>SUM(S31:S32)</f>
        <v>0</v>
      </c>
      <c r="T33" s="63" t="s">
        <v>75</v>
      </c>
      <c r="U33" s="194"/>
      <c r="V33" s="195"/>
      <c r="W33" s="189"/>
      <c r="X33" s="190"/>
      <c r="Y33" s="64">
        <f>SUM(Y31:Y32)</f>
        <v>0</v>
      </c>
      <c r="Z33" s="63" t="s">
        <v>75</v>
      </c>
      <c r="AA33" s="194"/>
      <c r="AB33" s="195"/>
      <c r="AC33" s="189"/>
      <c r="AD33" s="190"/>
      <c r="AE33" s="64">
        <f>SUM(AE31:AE32)</f>
        <v>0</v>
      </c>
      <c r="AF33" s="63" t="s">
        <v>75</v>
      </c>
    </row>
    <row r="34" spans="1:32" ht="18" customHeight="1">
      <c r="A34" s="5"/>
      <c r="B34" s="5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spans="1:32" ht="6" customHeight="1">
      <c r="A35" s="5"/>
      <c r="B35" s="5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spans="1:32" s="31" customFormat="1" ht="13.5">
      <c r="A36" s="29"/>
      <c r="B36" s="106"/>
      <c r="C36" s="257"/>
      <c r="D36" s="258"/>
      <c r="E36" s="259"/>
      <c r="F36" s="107"/>
      <c r="G36" s="192" t="s">
        <v>41</v>
      </c>
      <c r="H36" s="193"/>
      <c r="I36" s="30"/>
      <c r="J36" s="30"/>
      <c r="K36" s="30"/>
      <c r="L36" s="30"/>
      <c r="M36" s="192" t="s">
        <v>42</v>
      </c>
      <c r="N36" s="193"/>
      <c r="O36" s="30"/>
      <c r="P36" s="30"/>
      <c r="Q36" s="30"/>
      <c r="R36" s="30"/>
      <c r="S36" s="192" t="s">
        <v>43</v>
      </c>
      <c r="T36" s="193"/>
      <c r="U36" s="30"/>
      <c r="V36" s="30"/>
      <c r="W36" s="30"/>
      <c r="X36" s="30"/>
      <c r="Y36" s="192" t="s">
        <v>44</v>
      </c>
      <c r="Z36" s="193"/>
      <c r="AA36" s="30"/>
      <c r="AB36" s="30"/>
      <c r="AC36" s="30"/>
      <c r="AD36" s="30"/>
      <c r="AE36" s="192" t="s">
        <v>45</v>
      </c>
      <c r="AF36" s="193"/>
    </row>
    <row r="37" spans="1:32" s="31" customFormat="1" ht="13.5">
      <c r="A37" s="29"/>
      <c r="B37" s="260" t="s">
        <v>46</v>
      </c>
      <c r="C37" s="131"/>
      <c r="D37" s="132" t="s">
        <v>19</v>
      </c>
      <c r="E37" s="133" t="s">
        <v>47</v>
      </c>
      <c r="F37" s="30"/>
      <c r="G37" s="103">
        <f>G27</f>
        <v>0</v>
      </c>
      <c r="H37" s="104" t="s">
        <v>21</v>
      </c>
      <c r="I37" s="30"/>
      <c r="J37" s="30"/>
      <c r="K37" s="30"/>
      <c r="L37" s="30"/>
      <c r="M37" s="103">
        <f>M27</f>
        <v>0</v>
      </c>
      <c r="N37" s="104" t="s">
        <v>21</v>
      </c>
      <c r="O37" s="30"/>
      <c r="P37" s="30"/>
      <c r="Q37" s="30"/>
      <c r="R37" s="30"/>
      <c r="S37" s="103">
        <f>S27</f>
        <v>0</v>
      </c>
      <c r="T37" s="104" t="s">
        <v>21</v>
      </c>
      <c r="U37" s="30"/>
      <c r="V37" s="30"/>
      <c r="W37" s="30"/>
      <c r="X37" s="30"/>
      <c r="Y37" s="103">
        <f>Y27</f>
        <v>0</v>
      </c>
      <c r="Z37" s="104" t="s">
        <v>21</v>
      </c>
      <c r="AA37" s="30"/>
      <c r="AB37" s="30"/>
      <c r="AC37" s="30"/>
      <c r="AD37" s="30"/>
      <c r="AE37" s="103">
        <f>AE27</f>
        <v>0</v>
      </c>
      <c r="AF37" s="104" t="s">
        <v>21</v>
      </c>
    </row>
    <row r="38" spans="1:32" s="31" customFormat="1" ht="13.5">
      <c r="A38" s="29"/>
      <c r="B38" s="260"/>
      <c r="C38" s="131"/>
      <c r="D38" s="134" t="s">
        <v>48</v>
      </c>
      <c r="E38" s="133" t="s">
        <v>49</v>
      </c>
      <c r="F38" s="30"/>
      <c r="G38" s="103">
        <f>G23</f>
        <v>0</v>
      </c>
      <c r="H38" s="104" t="s">
        <v>21</v>
      </c>
      <c r="I38" s="30"/>
      <c r="J38" s="30"/>
      <c r="K38" s="30"/>
      <c r="L38" s="30"/>
      <c r="M38" s="103">
        <f>M23</f>
        <v>0</v>
      </c>
      <c r="N38" s="104" t="s">
        <v>21</v>
      </c>
      <c r="O38" s="30"/>
      <c r="P38" s="30"/>
      <c r="Q38" s="30"/>
      <c r="R38" s="30"/>
      <c r="S38" s="103">
        <f>S23</f>
        <v>0</v>
      </c>
      <c r="T38" s="104" t="s">
        <v>21</v>
      </c>
      <c r="U38" s="30"/>
      <c r="V38" s="30"/>
      <c r="W38" s="30"/>
      <c r="X38" s="30"/>
      <c r="Y38" s="103">
        <f>Y23</f>
        <v>0</v>
      </c>
      <c r="Z38" s="104" t="s">
        <v>21</v>
      </c>
      <c r="AA38" s="30"/>
      <c r="AB38" s="30"/>
      <c r="AC38" s="30"/>
      <c r="AD38" s="30"/>
      <c r="AE38" s="103">
        <f>AE23</f>
        <v>0</v>
      </c>
      <c r="AF38" s="104" t="s">
        <v>21</v>
      </c>
    </row>
    <row r="39" spans="1:35" s="31" customFormat="1" ht="13.5">
      <c r="A39" s="29"/>
      <c r="B39" s="260"/>
      <c r="C39" s="131"/>
      <c r="D39" s="132" t="s">
        <v>50</v>
      </c>
      <c r="E39" s="133" t="s">
        <v>51</v>
      </c>
      <c r="G39" s="33"/>
      <c r="H39" s="105" t="s">
        <v>21</v>
      </c>
      <c r="I39" s="186" t="s">
        <v>120</v>
      </c>
      <c r="J39" s="187"/>
      <c r="K39" s="187"/>
      <c r="L39" s="188"/>
      <c r="M39" s="33"/>
      <c r="N39" s="105" t="s">
        <v>21</v>
      </c>
      <c r="O39" s="186" t="s">
        <v>120</v>
      </c>
      <c r="P39" s="187"/>
      <c r="Q39" s="187"/>
      <c r="R39" s="188"/>
      <c r="S39" s="33"/>
      <c r="T39" s="105" t="s">
        <v>21</v>
      </c>
      <c r="U39" s="186" t="s">
        <v>120</v>
      </c>
      <c r="V39" s="187"/>
      <c r="W39" s="187"/>
      <c r="X39" s="188"/>
      <c r="Y39" s="33"/>
      <c r="Z39" s="105" t="s">
        <v>21</v>
      </c>
      <c r="AA39" s="186" t="s">
        <v>120</v>
      </c>
      <c r="AB39" s="187"/>
      <c r="AC39" s="187"/>
      <c r="AD39" s="188"/>
      <c r="AE39" s="33"/>
      <c r="AF39" s="105" t="s">
        <v>21</v>
      </c>
      <c r="AG39" s="204" t="s">
        <v>120</v>
      </c>
      <c r="AH39" s="205"/>
      <c r="AI39" s="205"/>
    </row>
    <row r="40" spans="1:32" s="31" customFormat="1" ht="13.5">
      <c r="A40" s="29"/>
      <c r="B40" s="260"/>
      <c r="C40" s="262" t="s">
        <v>4</v>
      </c>
      <c r="D40" s="263"/>
      <c r="E40" s="133" t="s">
        <v>52</v>
      </c>
      <c r="F40" s="30"/>
      <c r="G40" s="103">
        <f>G37+G38+G39</f>
        <v>0</v>
      </c>
      <c r="H40" s="104" t="s">
        <v>21</v>
      </c>
      <c r="I40" s="30"/>
      <c r="J40" s="30"/>
      <c r="K40" s="30"/>
      <c r="L40" s="30"/>
      <c r="M40" s="103">
        <f>M37+M38+M39</f>
        <v>0</v>
      </c>
      <c r="N40" s="104" t="s">
        <v>21</v>
      </c>
      <c r="O40" s="30"/>
      <c r="P40" s="30"/>
      <c r="Q40" s="30"/>
      <c r="R40" s="30"/>
      <c r="S40" s="103">
        <f>S37+S38+S39</f>
        <v>0</v>
      </c>
      <c r="T40" s="104" t="s">
        <v>21</v>
      </c>
      <c r="U40" s="30"/>
      <c r="V40" s="30"/>
      <c r="W40" s="30"/>
      <c r="X40" s="30"/>
      <c r="Y40" s="103">
        <f>Y37+Y38+Y39</f>
        <v>0</v>
      </c>
      <c r="Z40" s="104" t="s">
        <v>21</v>
      </c>
      <c r="AA40" s="30"/>
      <c r="AB40" s="30"/>
      <c r="AC40" s="30"/>
      <c r="AD40" s="30"/>
      <c r="AE40" s="103">
        <f>AE37+AE38+AE39</f>
        <v>0</v>
      </c>
      <c r="AF40" s="104" t="s">
        <v>21</v>
      </c>
    </row>
    <row r="41" spans="1:32" s="31" customFormat="1" ht="13.5">
      <c r="A41" s="29"/>
      <c r="B41" s="260" t="s">
        <v>53</v>
      </c>
      <c r="C41" s="131"/>
      <c r="D41" s="134" t="s">
        <v>54</v>
      </c>
      <c r="E41" s="133" t="s">
        <v>55</v>
      </c>
      <c r="F41" s="30"/>
      <c r="G41" s="32"/>
      <c r="H41" s="104" t="s">
        <v>21</v>
      </c>
      <c r="I41" s="30"/>
      <c r="J41" s="30"/>
      <c r="K41" s="30"/>
      <c r="L41" s="30"/>
      <c r="M41" s="32"/>
      <c r="N41" s="104" t="s">
        <v>21</v>
      </c>
      <c r="O41" s="30"/>
      <c r="P41" s="30"/>
      <c r="Q41" s="30"/>
      <c r="R41" s="30"/>
      <c r="S41" s="32"/>
      <c r="T41" s="104" t="s">
        <v>21</v>
      </c>
      <c r="U41" s="30"/>
      <c r="V41" s="30"/>
      <c r="W41" s="30"/>
      <c r="X41" s="30"/>
      <c r="Y41" s="32"/>
      <c r="Z41" s="104" t="s">
        <v>21</v>
      </c>
      <c r="AA41" s="30"/>
      <c r="AB41" s="30"/>
      <c r="AC41" s="30"/>
      <c r="AD41" s="30"/>
      <c r="AE41" s="32"/>
      <c r="AF41" s="104" t="s">
        <v>21</v>
      </c>
    </row>
    <row r="42" spans="1:32" s="31" customFormat="1" ht="13.5" customHeight="1">
      <c r="A42" s="29"/>
      <c r="B42" s="260"/>
      <c r="C42" s="261" t="s">
        <v>116</v>
      </c>
      <c r="D42" s="134" t="s">
        <v>4</v>
      </c>
      <c r="E42" s="133" t="s">
        <v>56</v>
      </c>
      <c r="F42" s="30"/>
      <c r="G42" s="103">
        <f>G43+G44</f>
        <v>0</v>
      </c>
      <c r="H42" s="104" t="s">
        <v>21</v>
      </c>
      <c r="I42" s="30"/>
      <c r="J42" s="30"/>
      <c r="K42" s="30"/>
      <c r="L42" s="30"/>
      <c r="M42" s="103">
        <f>M43+M44</f>
        <v>0</v>
      </c>
      <c r="N42" s="104" t="s">
        <v>21</v>
      </c>
      <c r="O42" s="30"/>
      <c r="P42" s="30"/>
      <c r="Q42" s="30"/>
      <c r="R42" s="30"/>
      <c r="S42" s="103">
        <f>S43+S44</f>
        <v>0</v>
      </c>
      <c r="T42" s="104" t="s">
        <v>21</v>
      </c>
      <c r="U42" s="30"/>
      <c r="V42" s="30"/>
      <c r="W42" s="30"/>
      <c r="X42" s="30"/>
      <c r="Y42" s="103">
        <f>Y43+Y44</f>
        <v>0</v>
      </c>
      <c r="Z42" s="104" t="s">
        <v>21</v>
      </c>
      <c r="AA42" s="30"/>
      <c r="AB42" s="30"/>
      <c r="AC42" s="30"/>
      <c r="AD42" s="30"/>
      <c r="AE42" s="103">
        <f>AE43+AE44</f>
        <v>0</v>
      </c>
      <c r="AF42" s="104" t="s">
        <v>21</v>
      </c>
    </row>
    <row r="43" spans="1:32" s="31" customFormat="1" ht="13.5">
      <c r="A43" s="29"/>
      <c r="B43" s="260"/>
      <c r="C43" s="261"/>
      <c r="D43" s="135" t="s">
        <v>57</v>
      </c>
      <c r="E43" s="133"/>
      <c r="F43" s="30"/>
      <c r="G43" s="32"/>
      <c r="H43" s="104" t="s">
        <v>21</v>
      </c>
      <c r="I43" s="30"/>
      <c r="J43" s="30"/>
      <c r="K43" s="30"/>
      <c r="L43" s="30"/>
      <c r="M43" s="32"/>
      <c r="N43" s="104" t="s">
        <v>21</v>
      </c>
      <c r="O43" s="30"/>
      <c r="P43" s="30"/>
      <c r="Q43" s="30"/>
      <c r="R43" s="30"/>
      <c r="S43" s="32"/>
      <c r="T43" s="104" t="s">
        <v>21</v>
      </c>
      <c r="U43" s="30"/>
      <c r="V43" s="30"/>
      <c r="W43" s="30"/>
      <c r="X43" s="30"/>
      <c r="Y43" s="32"/>
      <c r="Z43" s="104" t="s">
        <v>21</v>
      </c>
      <c r="AA43" s="30"/>
      <c r="AB43" s="30"/>
      <c r="AC43" s="30"/>
      <c r="AD43" s="30"/>
      <c r="AE43" s="32"/>
      <c r="AF43" s="104" t="s">
        <v>21</v>
      </c>
    </row>
    <row r="44" spans="1:32" s="31" customFormat="1" ht="13.5">
      <c r="A44" s="29"/>
      <c r="B44" s="260"/>
      <c r="C44" s="261"/>
      <c r="D44" s="135" t="s">
        <v>58</v>
      </c>
      <c r="E44" s="133"/>
      <c r="F44" s="30"/>
      <c r="G44" s="32"/>
      <c r="H44" s="104" t="s">
        <v>21</v>
      </c>
      <c r="I44" s="30"/>
      <c r="J44" s="30"/>
      <c r="K44" s="30"/>
      <c r="L44" s="30"/>
      <c r="M44" s="32"/>
      <c r="N44" s="104" t="s">
        <v>21</v>
      </c>
      <c r="O44" s="30"/>
      <c r="P44" s="30"/>
      <c r="Q44" s="30"/>
      <c r="R44" s="30"/>
      <c r="S44" s="32"/>
      <c r="T44" s="104" t="s">
        <v>21</v>
      </c>
      <c r="U44" s="30"/>
      <c r="V44" s="30"/>
      <c r="W44" s="30"/>
      <c r="X44" s="30"/>
      <c r="Y44" s="32"/>
      <c r="Z44" s="104" t="s">
        <v>21</v>
      </c>
      <c r="AA44" s="30"/>
      <c r="AB44" s="30"/>
      <c r="AC44" s="30"/>
      <c r="AD44" s="30"/>
      <c r="AE44" s="32"/>
      <c r="AF44" s="104" t="s">
        <v>21</v>
      </c>
    </row>
    <row r="45" spans="1:34" s="31" customFormat="1" ht="13.5">
      <c r="A45" s="29"/>
      <c r="B45" s="254" t="s">
        <v>59</v>
      </c>
      <c r="C45" s="255"/>
      <c r="D45" s="256"/>
      <c r="E45" s="133" t="s">
        <v>60</v>
      </c>
      <c r="F45" s="30"/>
      <c r="G45" s="103">
        <f>G40-G41-G42</f>
        <v>0</v>
      </c>
      <c r="H45" s="104" t="s">
        <v>21</v>
      </c>
      <c r="I45" s="30" t="s">
        <v>121</v>
      </c>
      <c r="J45" s="30"/>
      <c r="K45" s="30"/>
      <c r="L45" s="30"/>
      <c r="M45" s="103">
        <f>M40-M41-M42</f>
        <v>0</v>
      </c>
      <c r="N45" s="104" t="s">
        <v>21</v>
      </c>
      <c r="O45" s="30" t="s">
        <v>121</v>
      </c>
      <c r="P45" s="30"/>
      <c r="Q45" s="30"/>
      <c r="R45" s="30"/>
      <c r="S45" s="103">
        <f>S40-S41-S42</f>
        <v>0</v>
      </c>
      <c r="T45" s="104" t="s">
        <v>21</v>
      </c>
      <c r="U45" s="30" t="s">
        <v>121</v>
      </c>
      <c r="V45" s="30"/>
      <c r="W45" s="30"/>
      <c r="X45" s="30"/>
      <c r="Y45" s="103">
        <f>Y40-Y41-Y42</f>
        <v>0</v>
      </c>
      <c r="Z45" s="104" t="s">
        <v>21</v>
      </c>
      <c r="AA45" s="30" t="s">
        <v>121</v>
      </c>
      <c r="AB45" s="30"/>
      <c r="AC45" s="30"/>
      <c r="AD45" s="30"/>
      <c r="AE45" s="103">
        <f>AE40-AE41-AE42</f>
        <v>0</v>
      </c>
      <c r="AF45" s="104" t="s">
        <v>21</v>
      </c>
      <c r="AG45" s="206" t="s">
        <v>121</v>
      </c>
      <c r="AH45" s="207"/>
    </row>
    <row r="47" ht="13.5" customHeight="1"/>
  </sheetData>
  <sheetProtection/>
  <mergeCells count="96">
    <mergeCell ref="B45:D45"/>
    <mergeCell ref="G36:H36"/>
    <mergeCell ref="AA2:AF2"/>
    <mergeCell ref="C36:E36"/>
    <mergeCell ref="B37:B40"/>
    <mergeCell ref="B41:B44"/>
    <mergeCell ref="C42:C44"/>
    <mergeCell ref="C40:D40"/>
    <mergeCell ref="K3:L3"/>
    <mergeCell ref="A2:B2"/>
    <mergeCell ref="AE3:AF3"/>
    <mergeCell ref="A4:A10"/>
    <mergeCell ref="W3:X3"/>
    <mergeCell ref="AC3:AD3"/>
    <mergeCell ref="C3:D3"/>
    <mergeCell ref="E3:F3"/>
    <mergeCell ref="O3:P3"/>
    <mergeCell ref="Q3:R3"/>
    <mergeCell ref="AA3:AB3"/>
    <mergeCell ref="C2:H2"/>
    <mergeCell ref="I2:N2"/>
    <mergeCell ref="O2:T2"/>
    <mergeCell ref="U2:Z2"/>
    <mergeCell ref="S3:T3"/>
    <mergeCell ref="U29:V29"/>
    <mergeCell ref="W29:X29"/>
    <mergeCell ref="Q29:R29"/>
    <mergeCell ref="A27:B27"/>
    <mergeCell ref="A28:B28"/>
    <mergeCell ref="Y3:Z3"/>
    <mergeCell ref="G3:H3"/>
    <mergeCell ref="I3:J3"/>
    <mergeCell ref="A11:A26"/>
    <mergeCell ref="M3:N3"/>
    <mergeCell ref="U3:V3"/>
    <mergeCell ref="A3:B3"/>
    <mergeCell ref="A29:B29"/>
    <mergeCell ref="C29:D29"/>
    <mergeCell ref="E29:F29"/>
    <mergeCell ref="I29:J29"/>
    <mergeCell ref="K29:L29"/>
    <mergeCell ref="O29:P29"/>
    <mergeCell ref="AA29:AB29"/>
    <mergeCell ref="AC29:AD29"/>
    <mergeCell ref="C30:D30"/>
    <mergeCell ref="E30:F30"/>
    <mergeCell ref="I30:J30"/>
    <mergeCell ref="K30:L30"/>
    <mergeCell ref="O30:P30"/>
    <mergeCell ref="Q30:R30"/>
    <mergeCell ref="U30:V30"/>
    <mergeCell ref="W30:X30"/>
    <mergeCell ref="A31:A33"/>
    <mergeCell ref="C31:D31"/>
    <mergeCell ref="E31:F31"/>
    <mergeCell ref="I31:J31"/>
    <mergeCell ref="K31:L31"/>
    <mergeCell ref="O31:P31"/>
    <mergeCell ref="I33:J33"/>
    <mergeCell ref="K33:L33"/>
    <mergeCell ref="O33:P33"/>
    <mergeCell ref="C33:D33"/>
    <mergeCell ref="AG45:AH45"/>
    <mergeCell ref="AA30:AB30"/>
    <mergeCell ref="AC30:AD30"/>
    <mergeCell ref="W33:X33"/>
    <mergeCell ref="AA33:AB33"/>
    <mergeCell ref="AC33:AD33"/>
    <mergeCell ref="AE36:AF36"/>
    <mergeCell ref="E33:F33"/>
    <mergeCell ref="W31:X31"/>
    <mergeCell ref="AA31:AB31"/>
    <mergeCell ref="AC31:AD31"/>
    <mergeCell ref="AG39:AI39"/>
    <mergeCell ref="Q31:R31"/>
    <mergeCell ref="U31:V31"/>
    <mergeCell ref="W32:X32"/>
    <mergeCell ref="AA32:AB32"/>
    <mergeCell ref="AC32:AD32"/>
    <mergeCell ref="U32:V32"/>
    <mergeCell ref="C32:D32"/>
    <mergeCell ref="E32:F32"/>
    <mergeCell ref="I32:J32"/>
    <mergeCell ref="K32:L32"/>
    <mergeCell ref="O32:P32"/>
    <mergeCell ref="Q32:R32"/>
    <mergeCell ref="I39:L39"/>
    <mergeCell ref="O39:R39"/>
    <mergeCell ref="U39:X39"/>
    <mergeCell ref="AA39:AD39"/>
    <mergeCell ref="Q33:R33"/>
    <mergeCell ref="G1:M1"/>
    <mergeCell ref="M36:N36"/>
    <mergeCell ref="S36:T36"/>
    <mergeCell ref="Y36:Z36"/>
    <mergeCell ref="U33:V33"/>
  </mergeCells>
  <printOptions horizontalCentered="1"/>
  <pageMargins left="0.3937007874015748" right="0.3937007874015748" top="0.44" bottom="0.29" header="0" footer="0"/>
  <pageSetup fitToHeight="0" fitToWidth="0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0"/>
  <sheetViews>
    <sheetView view="pageBreakPreview" zoomScale="80" zoomScaleNormal="90" zoomScaleSheetLayoutView="80" zoomScalePageLayoutView="0" workbookViewId="0" topLeftCell="A1">
      <selection activeCell="A4" sqref="A4:A10"/>
    </sheetView>
  </sheetViews>
  <sheetFormatPr defaultColWidth="9.00390625" defaultRowHeight="13.5"/>
  <cols>
    <col min="1" max="1" width="3.25390625" style="0" customWidth="1"/>
    <col min="2" max="2" width="13.125" style="0" customWidth="1"/>
    <col min="3" max="3" width="9.25390625" style="0" customWidth="1"/>
    <col min="4" max="4" width="2.375" style="0" customWidth="1"/>
    <col min="5" max="5" width="9.25390625" style="0" customWidth="1"/>
    <col min="6" max="6" width="2.375" style="0" customWidth="1"/>
    <col min="7" max="7" width="9.25390625" style="0" customWidth="1"/>
    <col min="8" max="8" width="2.375" style="0" customWidth="1"/>
    <col min="9" max="9" width="8.375" style="0" customWidth="1"/>
    <col min="10" max="10" width="2.375" style="0" customWidth="1"/>
    <col min="11" max="11" width="9.25390625" style="0" customWidth="1"/>
    <col min="12" max="12" width="2.375" style="0" customWidth="1"/>
    <col min="13" max="13" width="9.25390625" style="0" customWidth="1"/>
    <col min="14" max="14" width="2.375" style="0" customWidth="1"/>
    <col min="15" max="15" width="9.25390625" style="0" customWidth="1"/>
    <col min="16" max="16" width="2.375" style="0" customWidth="1"/>
    <col min="17" max="17" width="8.375" style="0" customWidth="1"/>
    <col min="18" max="18" width="2.375" style="0" customWidth="1"/>
    <col min="19" max="19" width="9.25390625" style="0" customWidth="1"/>
    <col min="20" max="20" width="2.375" style="0" customWidth="1"/>
    <col min="21" max="21" width="9.25390625" style="0" customWidth="1"/>
    <col min="22" max="22" width="2.375" style="0" customWidth="1"/>
    <col min="23" max="23" width="9.25390625" style="0" customWidth="1"/>
    <col min="24" max="24" width="2.375" style="0" customWidth="1"/>
    <col min="25" max="25" width="8.375" style="0" customWidth="1"/>
    <col min="26" max="26" width="2.375" style="0" customWidth="1"/>
    <col min="27" max="27" width="9.25390625" style="0" customWidth="1"/>
    <col min="28" max="28" width="2.375" style="0" customWidth="1"/>
    <col min="29" max="29" width="9.25390625" style="0" customWidth="1"/>
    <col min="30" max="30" width="2.375" style="0" customWidth="1"/>
    <col min="31" max="31" width="9.25390625" style="0" customWidth="1"/>
    <col min="32" max="32" width="2.375" style="0" customWidth="1"/>
    <col min="33" max="33" width="8.375" style="0" customWidth="1"/>
    <col min="34" max="34" width="2.375" style="0" customWidth="1"/>
    <col min="35" max="35" width="9.25390625" style="0" customWidth="1"/>
    <col min="36" max="36" width="2.375" style="0" customWidth="1"/>
    <col min="37" max="37" width="9.25390625" style="0" customWidth="1"/>
    <col min="38" max="38" width="2.375" style="0" customWidth="1"/>
    <col min="39" max="39" width="9.25390625" style="0" customWidth="1"/>
    <col min="40" max="40" width="2.375" style="0" customWidth="1"/>
    <col min="41" max="41" width="8.375" style="0" customWidth="1"/>
    <col min="42" max="42" width="2.375" style="0" customWidth="1"/>
    <col min="43" max="43" width="2.75390625" style="0" customWidth="1"/>
  </cols>
  <sheetData>
    <row r="1" spans="1:42" ht="18" customHeight="1" thickBot="1">
      <c r="A1" s="1"/>
      <c r="B1" s="6" t="s">
        <v>33</v>
      </c>
      <c r="C1" s="1"/>
      <c r="D1" s="1"/>
      <c r="E1" s="1"/>
      <c r="F1" s="22"/>
      <c r="G1" s="1"/>
      <c r="H1" s="22" t="s">
        <v>35</v>
      </c>
      <c r="I1" s="191"/>
      <c r="J1" s="191"/>
      <c r="K1" s="191"/>
      <c r="L1" s="191"/>
      <c r="M1" s="191"/>
      <c r="N1" s="191"/>
      <c r="O1" s="191"/>
      <c r="P1" s="22"/>
      <c r="Q1" s="24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 t="s">
        <v>34</v>
      </c>
      <c r="AK1" s="1"/>
      <c r="AL1" s="1"/>
      <c r="AM1" s="1"/>
      <c r="AN1" s="1"/>
      <c r="AO1" s="1"/>
      <c r="AP1" s="1"/>
    </row>
    <row r="2" spans="1:42" ht="18" customHeight="1">
      <c r="A2" s="265" t="s">
        <v>131</v>
      </c>
      <c r="B2" s="266"/>
      <c r="C2" s="242" t="s">
        <v>68</v>
      </c>
      <c r="D2" s="242"/>
      <c r="E2" s="242"/>
      <c r="F2" s="242"/>
      <c r="G2" s="242"/>
      <c r="H2" s="242"/>
      <c r="I2" s="242"/>
      <c r="J2" s="242"/>
      <c r="K2" s="243" t="s">
        <v>69</v>
      </c>
      <c r="L2" s="244"/>
      <c r="M2" s="244"/>
      <c r="N2" s="244"/>
      <c r="O2" s="244"/>
      <c r="P2" s="244"/>
      <c r="Q2" s="244"/>
      <c r="R2" s="244"/>
      <c r="S2" s="243" t="s">
        <v>70</v>
      </c>
      <c r="T2" s="244"/>
      <c r="U2" s="244"/>
      <c r="V2" s="244"/>
      <c r="W2" s="244"/>
      <c r="X2" s="244"/>
      <c r="Y2" s="244"/>
      <c r="Z2" s="244"/>
      <c r="AA2" s="243" t="s">
        <v>71</v>
      </c>
      <c r="AB2" s="244"/>
      <c r="AC2" s="244"/>
      <c r="AD2" s="244"/>
      <c r="AE2" s="244"/>
      <c r="AF2" s="244"/>
      <c r="AG2" s="244"/>
      <c r="AH2" s="244"/>
      <c r="AI2" s="243" t="s">
        <v>72</v>
      </c>
      <c r="AJ2" s="244"/>
      <c r="AK2" s="244"/>
      <c r="AL2" s="244"/>
      <c r="AM2" s="244"/>
      <c r="AN2" s="244"/>
      <c r="AO2" s="244"/>
      <c r="AP2" s="245"/>
    </row>
    <row r="3" spans="1:42" ht="27" customHeight="1" thickBot="1">
      <c r="A3" s="240" t="s">
        <v>132</v>
      </c>
      <c r="B3" s="241"/>
      <c r="C3" s="251" t="s">
        <v>40</v>
      </c>
      <c r="D3" s="251"/>
      <c r="E3" s="252"/>
      <c r="F3" s="251"/>
      <c r="G3" s="252"/>
      <c r="H3" s="253"/>
      <c r="I3" s="234" t="s">
        <v>22</v>
      </c>
      <c r="J3" s="236"/>
      <c r="K3" s="237" t="s">
        <v>40</v>
      </c>
      <c r="L3" s="238"/>
      <c r="M3" s="249" t="s">
        <v>40</v>
      </c>
      <c r="N3" s="250"/>
      <c r="O3" s="249" t="s">
        <v>40</v>
      </c>
      <c r="P3" s="264"/>
      <c r="Q3" s="236" t="s">
        <v>22</v>
      </c>
      <c r="R3" s="235"/>
      <c r="S3" s="251" t="s">
        <v>40</v>
      </c>
      <c r="T3" s="238"/>
      <c r="U3" s="249" t="s">
        <v>40</v>
      </c>
      <c r="V3" s="250"/>
      <c r="W3" s="249" t="s">
        <v>40</v>
      </c>
      <c r="X3" s="264"/>
      <c r="Y3" s="234" t="s">
        <v>22</v>
      </c>
      <c r="Z3" s="236"/>
      <c r="AA3" s="237" t="s">
        <v>40</v>
      </c>
      <c r="AB3" s="238"/>
      <c r="AC3" s="249" t="s">
        <v>40</v>
      </c>
      <c r="AD3" s="250"/>
      <c r="AE3" s="249" t="s">
        <v>40</v>
      </c>
      <c r="AF3" s="264"/>
      <c r="AG3" s="234" t="s">
        <v>22</v>
      </c>
      <c r="AH3" s="235"/>
      <c r="AI3" s="237" t="s">
        <v>40</v>
      </c>
      <c r="AJ3" s="238"/>
      <c r="AK3" s="249" t="s">
        <v>40</v>
      </c>
      <c r="AL3" s="250"/>
      <c r="AM3" s="249" t="s">
        <v>40</v>
      </c>
      <c r="AN3" s="264"/>
      <c r="AO3" s="234" t="s">
        <v>22</v>
      </c>
      <c r="AP3" s="235"/>
    </row>
    <row r="4" spans="1:42" ht="27" customHeight="1" thickTop="1">
      <c r="A4" s="246" t="s">
        <v>23</v>
      </c>
      <c r="B4" s="119" t="s">
        <v>0</v>
      </c>
      <c r="C4" s="35"/>
      <c r="D4" s="98" t="s">
        <v>75</v>
      </c>
      <c r="E4" s="4"/>
      <c r="F4" s="98" t="s">
        <v>75</v>
      </c>
      <c r="G4" s="4"/>
      <c r="H4" s="100" t="s">
        <v>75</v>
      </c>
      <c r="I4" s="43">
        <f>+C4+G4</f>
        <v>0</v>
      </c>
      <c r="J4" s="43" t="s">
        <v>75</v>
      </c>
      <c r="K4" s="38"/>
      <c r="L4" s="98" t="s">
        <v>75</v>
      </c>
      <c r="M4" s="4"/>
      <c r="N4" s="98" t="s">
        <v>75</v>
      </c>
      <c r="O4" s="4"/>
      <c r="P4" s="100" t="s">
        <v>75</v>
      </c>
      <c r="Q4" s="43">
        <f>+K4+O4</f>
        <v>0</v>
      </c>
      <c r="R4" s="92" t="s">
        <v>75</v>
      </c>
      <c r="S4" s="35"/>
      <c r="T4" s="98" t="s">
        <v>75</v>
      </c>
      <c r="U4" s="4"/>
      <c r="V4" s="98" t="s">
        <v>75</v>
      </c>
      <c r="W4" s="4"/>
      <c r="X4" s="100" t="s">
        <v>75</v>
      </c>
      <c r="Y4" s="43">
        <f>+S4+W4</f>
        <v>0</v>
      </c>
      <c r="Z4" s="43" t="s">
        <v>75</v>
      </c>
      <c r="AA4" s="38"/>
      <c r="AB4" s="98" t="s">
        <v>75</v>
      </c>
      <c r="AC4" s="4"/>
      <c r="AD4" s="98" t="s">
        <v>75</v>
      </c>
      <c r="AE4" s="4"/>
      <c r="AF4" s="100" t="s">
        <v>75</v>
      </c>
      <c r="AG4" s="43">
        <f>+AA4+AE4</f>
        <v>0</v>
      </c>
      <c r="AH4" s="92" t="s">
        <v>75</v>
      </c>
      <c r="AI4" s="38"/>
      <c r="AJ4" s="98" t="s">
        <v>75</v>
      </c>
      <c r="AK4" s="4"/>
      <c r="AL4" s="98" t="s">
        <v>75</v>
      </c>
      <c r="AM4" s="4"/>
      <c r="AN4" s="100" t="s">
        <v>75</v>
      </c>
      <c r="AO4" s="43">
        <f>+AI4+AM4</f>
        <v>0</v>
      </c>
      <c r="AP4" s="92" t="s">
        <v>75</v>
      </c>
    </row>
    <row r="5" spans="1:42" ht="27" customHeight="1">
      <c r="A5" s="247"/>
      <c r="B5" s="120" t="s">
        <v>1</v>
      </c>
      <c r="C5" s="36"/>
      <c r="D5" s="49" t="s">
        <v>28</v>
      </c>
      <c r="E5" s="8"/>
      <c r="F5" s="47" t="s">
        <v>28</v>
      </c>
      <c r="G5" s="9"/>
      <c r="H5" s="50" t="s">
        <v>28</v>
      </c>
      <c r="I5" s="44" t="s">
        <v>26</v>
      </c>
      <c r="J5" s="47"/>
      <c r="K5" s="39"/>
      <c r="L5" s="49" t="s">
        <v>28</v>
      </c>
      <c r="M5" s="8"/>
      <c r="N5" s="47" t="s">
        <v>28</v>
      </c>
      <c r="O5" s="9"/>
      <c r="P5" s="50" t="s">
        <v>28</v>
      </c>
      <c r="Q5" s="44" t="s">
        <v>26</v>
      </c>
      <c r="R5" s="52"/>
      <c r="S5" s="36"/>
      <c r="T5" s="49" t="s">
        <v>28</v>
      </c>
      <c r="U5" s="8"/>
      <c r="V5" s="47" t="s">
        <v>28</v>
      </c>
      <c r="W5" s="9"/>
      <c r="X5" s="50" t="s">
        <v>28</v>
      </c>
      <c r="Y5" s="44" t="s">
        <v>26</v>
      </c>
      <c r="Z5" s="47"/>
      <c r="AA5" s="39"/>
      <c r="AB5" s="49" t="s">
        <v>28</v>
      </c>
      <c r="AC5" s="8"/>
      <c r="AD5" s="47" t="s">
        <v>28</v>
      </c>
      <c r="AE5" s="9"/>
      <c r="AF5" s="50" t="s">
        <v>28</v>
      </c>
      <c r="AG5" s="44" t="s">
        <v>26</v>
      </c>
      <c r="AH5" s="52"/>
      <c r="AI5" s="39"/>
      <c r="AJ5" s="49" t="s">
        <v>28</v>
      </c>
      <c r="AK5" s="8"/>
      <c r="AL5" s="47" t="s">
        <v>28</v>
      </c>
      <c r="AM5" s="9"/>
      <c r="AN5" s="50" t="s">
        <v>28</v>
      </c>
      <c r="AO5" s="44" t="s">
        <v>26</v>
      </c>
      <c r="AP5" s="52"/>
    </row>
    <row r="6" spans="1:42" ht="27" customHeight="1">
      <c r="A6" s="247"/>
      <c r="B6" s="120" t="s">
        <v>2</v>
      </c>
      <c r="C6" s="47">
        <f>(+C4*C5)</f>
        <v>0</v>
      </c>
      <c r="D6" s="49" t="s">
        <v>29</v>
      </c>
      <c r="E6" s="47">
        <f>(+E4*E5)</f>
        <v>0</v>
      </c>
      <c r="F6" s="47" t="s">
        <v>29</v>
      </c>
      <c r="G6" s="95">
        <f>(+G4*G5)</f>
        <v>0</v>
      </c>
      <c r="H6" s="50" t="s">
        <v>29</v>
      </c>
      <c r="I6" s="44" t="s">
        <v>26</v>
      </c>
      <c r="J6" s="47"/>
      <c r="K6" s="51">
        <f>(+K4*K5)</f>
        <v>0</v>
      </c>
      <c r="L6" s="49" t="s">
        <v>29</v>
      </c>
      <c r="M6" s="47">
        <f>(+M4*M5)</f>
        <v>0</v>
      </c>
      <c r="N6" s="47" t="s">
        <v>29</v>
      </c>
      <c r="O6" s="95">
        <f>(+O4*O5)</f>
        <v>0</v>
      </c>
      <c r="P6" s="50" t="s">
        <v>29</v>
      </c>
      <c r="Q6" s="44" t="s">
        <v>26</v>
      </c>
      <c r="R6" s="52"/>
      <c r="S6" s="47">
        <f>(+S4*S5)</f>
        <v>0</v>
      </c>
      <c r="T6" s="49" t="s">
        <v>29</v>
      </c>
      <c r="U6" s="47">
        <f>(+U4*U5)</f>
        <v>0</v>
      </c>
      <c r="V6" s="47" t="s">
        <v>29</v>
      </c>
      <c r="W6" s="95">
        <f>(+W4*W5)</f>
        <v>0</v>
      </c>
      <c r="X6" s="50" t="s">
        <v>29</v>
      </c>
      <c r="Y6" s="44" t="s">
        <v>26</v>
      </c>
      <c r="Z6" s="47"/>
      <c r="AA6" s="51">
        <f>(+AA4*AA5)</f>
        <v>0</v>
      </c>
      <c r="AB6" s="49" t="s">
        <v>29</v>
      </c>
      <c r="AC6" s="47">
        <f>(+AC4*AC5)</f>
        <v>0</v>
      </c>
      <c r="AD6" s="47" t="s">
        <v>29</v>
      </c>
      <c r="AE6" s="95">
        <f>(+AE4*AE5)</f>
        <v>0</v>
      </c>
      <c r="AF6" s="50" t="s">
        <v>29</v>
      </c>
      <c r="AG6" s="44" t="s">
        <v>26</v>
      </c>
      <c r="AH6" s="52"/>
      <c r="AI6" s="51">
        <f>(+AI4*AI5)</f>
        <v>0</v>
      </c>
      <c r="AJ6" s="49" t="s">
        <v>29</v>
      </c>
      <c r="AK6" s="47">
        <f>(+AK4*AK5)</f>
        <v>0</v>
      </c>
      <c r="AL6" s="47" t="s">
        <v>29</v>
      </c>
      <c r="AM6" s="95">
        <f>(+AM4*AM5)</f>
        <v>0</v>
      </c>
      <c r="AN6" s="50" t="s">
        <v>29</v>
      </c>
      <c r="AO6" s="44" t="s">
        <v>26</v>
      </c>
      <c r="AP6" s="52"/>
    </row>
    <row r="7" spans="1:42" ht="27" customHeight="1">
      <c r="A7" s="247"/>
      <c r="B7" s="121" t="s">
        <v>24</v>
      </c>
      <c r="C7" s="37"/>
      <c r="D7" s="99" t="s">
        <v>61</v>
      </c>
      <c r="E7" s="11"/>
      <c r="F7" s="53" t="s">
        <v>61</v>
      </c>
      <c r="G7" s="13"/>
      <c r="H7" s="101" t="s">
        <v>61</v>
      </c>
      <c r="I7" s="45" t="s">
        <v>26</v>
      </c>
      <c r="J7" s="53"/>
      <c r="K7" s="40"/>
      <c r="L7" s="99" t="s">
        <v>61</v>
      </c>
      <c r="M7" s="11"/>
      <c r="N7" s="53" t="s">
        <v>61</v>
      </c>
      <c r="O7" s="13"/>
      <c r="P7" s="101" t="s">
        <v>61</v>
      </c>
      <c r="Q7" s="45" t="s">
        <v>26</v>
      </c>
      <c r="R7" s="93"/>
      <c r="S7" s="37"/>
      <c r="T7" s="99" t="s">
        <v>61</v>
      </c>
      <c r="U7" s="11"/>
      <c r="V7" s="53" t="s">
        <v>61</v>
      </c>
      <c r="W7" s="13"/>
      <c r="X7" s="101" t="s">
        <v>61</v>
      </c>
      <c r="Y7" s="45" t="s">
        <v>26</v>
      </c>
      <c r="Z7" s="53"/>
      <c r="AA7" s="40"/>
      <c r="AB7" s="99" t="s">
        <v>61</v>
      </c>
      <c r="AC7" s="11"/>
      <c r="AD7" s="53" t="s">
        <v>61</v>
      </c>
      <c r="AE7" s="13"/>
      <c r="AF7" s="101" t="s">
        <v>61</v>
      </c>
      <c r="AG7" s="45" t="s">
        <v>26</v>
      </c>
      <c r="AH7" s="93"/>
      <c r="AI7" s="40"/>
      <c r="AJ7" s="99" t="s">
        <v>61</v>
      </c>
      <c r="AK7" s="11"/>
      <c r="AL7" s="53" t="s">
        <v>61</v>
      </c>
      <c r="AM7" s="13"/>
      <c r="AN7" s="101" t="s">
        <v>61</v>
      </c>
      <c r="AO7" s="45" t="s">
        <v>26</v>
      </c>
      <c r="AP7" s="93"/>
    </row>
    <row r="8" spans="1:42" ht="27" customHeight="1">
      <c r="A8" s="247"/>
      <c r="B8" s="122" t="s">
        <v>25</v>
      </c>
      <c r="C8" s="46">
        <f>+C6*C7</f>
        <v>0</v>
      </c>
      <c r="D8" s="84" t="s">
        <v>21</v>
      </c>
      <c r="E8" s="46">
        <f>+E6*E7</f>
        <v>0</v>
      </c>
      <c r="F8" s="46" t="s">
        <v>21</v>
      </c>
      <c r="G8" s="96">
        <f>+G6*G7</f>
        <v>0</v>
      </c>
      <c r="H8" s="85" t="s">
        <v>21</v>
      </c>
      <c r="I8" s="46">
        <f>+C8+G8</f>
        <v>0</v>
      </c>
      <c r="J8" s="46" t="s">
        <v>21</v>
      </c>
      <c r="K8" s="86">
        <f>+K6*K7</f>
        <v>0</v>
      </c>
      <c r="L8" s="84" t="s">
        <v>21</v>
      </c>
      <c r="M8" s="46">
        <f>+M6*M7</f>
        <v>0</v>
      </c>
      <c r="N8" s="46" t="s">
        <v>21</v>
      </c>
      <c r="O8" s="96">
        <f>+O6*O7</f>
        <v>0</v>
      </c>
      <c r="P8" s="85" t="s">
        <v>21</v>
      </c>
      <c r="Q8" s="46">
        <f>+K8+O8</f>
        <v>0</v>
      </c>
      <c r="R8" s="87" t="s">
        <v>21</v>
      </c>
      <c r="S8" s="46">
        <f>+S6*S7</f>
        <v>0</v>
      </c>
      <c r="T8" s="84" t="s">
        <v>21</v>
      </c>
      <c r="U8" s="46">
        <f>+U6*U7</f>
        <v>0</v>
      </c>
      <c r="V8" s="46" t="s">
        <v>21</v>
      </c>
      <c r="W8" s="96">
        <f>+W6*W7</f>
        <v>0</v>
      </c>
      <c r="X8" s="85" t="s">
        <v>21</v>
      </c>
      <c r="Y8" s="46">
        <f>+S8+W8</f>
        <v>0</v>
      </c>
      <c r="Z8" s="46" t="s">
        <v>21</v>
      </c>
      <c r="AA8" s="86">
        <f>+AA6*AA7</f>
        <v>0</v>
      </c>
      <c r="AB8" s="84" t="s">
        <v>21</v>
      </c>
      <c r="AC8" s="46">
        <f>+AC6*AC7</f>
        <v>0</v>
      </c>
      <c r="AD8" s="46" t="s">
        <v>21</v>
      </c>
      <c r="AE8" s="96">
        <f>+AE6*AE7</f>
        <v>0</v>
      </c>
      <c r="AF8" s="85" t="s">
        <v>21</v>
      </c>
      <c r="AG8" s="46">
        <f>+AA8+AE8</f>
        <v>0</v>
      </c>
      <c r="AH8" s="87" t="s">
        <v>21</v>
      </c>
      <c r="AI8" s="86">
        <f>+AI6*AI7</f>
        <v>0</v>
      </c>
      <c r="AJ8" s="84" t="s">
        <v>21</v>
      </c>
      <c r="AK8" s="46">
        <f>+AK6*AK7</f>
        <v>0</v>
      </c>
      <c r="AL8" s="46" t="s">
        <v>21</v>
      </c>
      <c r="AM8" s="96">
        <f>+AM6*AM7</f>
        <v>0</v>
      </c>
      <c r="AN8" s="85" t="s">
        <v>21</v>
      </c>
      <c r="AO8" s="46">
        <f>+AI8+AM8</f>
        <v>0</v>
      </c>
      <c r="AP8" s="87" t="s">
        <v>21</v>
      </c>
    </row>
    <row r="9" spans="1:42" ht="27" customHeight="1">
      <c r="A9" s="247"/>
      <c r="B9" s="120" t="s">
        <v>3</v>
      </c>
      <c r="C9" s="36"/>
      <c r="D9" s="49" t="s">
        <v>21</v>
      </c>
      <c r="E9" s="8"/>
      <c r="F9" s="47" t="s">
        <v>21</v>
      </c>
      <c r="G9" s="9"/>
      <c r="H9" s="50" t="s">
        <v>21</v>
      </c>
      <c r="I9" s="47">
        <f>+C9+G9</f>
        <v>0</v>
      </c>
      <c r="J9" s="47" t="s">
        <v>21</v>
      </c>
      <c r="K9" s="39"/>
      <c r="L9" s="49" t="s">
        <v>21</v>
      </c>
      <c r="M9" s="8"/>
      <c r="N9" s="47" t="s">
        <v>21</v>
      </c>
      <c r="O9" s="9"/>
      <c r="P9" s="50" t="s">
        <v>21</v>
      </c>
      <c r="Q9" s="47">
        <f>+K9+O9</f>
        <v>0</v>
      </c>
      <c r="R9" s="52" t="s">
        <v>21</v>
      </c>
      <c r="S9" s="36"/>
      <c r="T9" s="49" t="s">
        <v>21</v>
      </c>
      <c r="U9" s="8"/>
      <c r="V9" s="47" t="s">
        <v>21</v>
      </c>
      <c r="W9" s="9"/>
      <c r="X9" s="50" t="s">
        <v>21</v>
      </c>
      <c r="Y9" s="47">
        <f>+S9+W9</f>
        <v>0</v>
      </c>
      <c r="Z9" s="47" t="s">
        <v>21</v>
      </c>
      <c r="AA9" s="39"/>
      <c r="AB9" s="49" t="s">
        <v>21</v>
      </c>
      <c r="AC9" s="8"/>
      <c r="AD9" s="47" t="s">
        <v>21</v>
      </c>
      <c r="AE9" s="9"/>
      <c r="AF9" s="50" t="s">
        <v>21</v>
      </c>
      <c r="AG9" s="47">
        <f>+AA9+AE9</f>
        <v>0</v>
      </c>
      <c r="AH9" s="52" t="s">
        <v>21</v>
      </c>
      <c r="AI9" s="39"/>
      <c r="AJ9" s="49" t="s">
        <v>21</v>
      </c>
      <c r="AK9" s="8"/>
      <c r="AL9" s="47" t="s">
        <v>21</v>
      </c>
      <c r="AM9" s="9"/>
      <c r="AN9" s="50" t="s">
        <v>21</v>
      </c>
      <c r="AO9" s="47">
        <f>+AI9+AM9</f>
        <v>0</v>
      </c>
      <c r="AP9" s="52" t="s">
        <v>21</v>
      </c>
    </row>
    <row r="10" spans="1:42" ht="27" customHeight="1">
      <c r="A10" s="248"/>
      <c r="B10" s="123" t="s">
        <v>4</v>
      </c>
      <c r="C10" s="88">
        <f>SUM(C8:C9)</f>
        <v>0</v>
      </c>
      <c r="D10" s="48" t="s">
        <v>21</v>
      </c>
      <c r="E10" s="89">
        <f>SUM(E8:E9)</f>
        <v>0</v>
      </c>
      <c r="F10" s="48" t="s">
        <v>21</v>
      </c>
      <c r="G10" s="89">
        <f>SUM(G8:G9)</f>
        <v>0</v>
      </c>
      <c r="H10" s="90" t="s">
        <v>21</v>
      </c>
      <c r="I10" s="48">
        <f>SUM(I8:I9)</f>
        <v>0</v>
      </c>
      <c r="J10" s="48" t="s">
        <v>21</v>
      </c>
      <c r="K10" s="88">
        <f>SUM(K8:K9)</f>
        <v>0</v>
      </c>
      <c r="L10" s="48" t="s">
        <v>21</v>
      </c>
      <c r="M10" s="89">
        <f>SUM(M8:M9)</f>
        <v>0</v>
      </c>
      <c r="N10" s="48" t="s">
        <v>21</v>
      </c>
      <c r="O10" s="89">
        <f>SUM(O8:O9)</f>
        <v>0</v>
      </c>
      <c r="P10" s="90" t="s">
        <v>21</v>
      </c>
      <c r="Q10" s="48">
        <f>SUM(Q8:Q9)</f>
        <v>0</v>
      </c>
      <c r="R10" s="91" t="s">
        <v>21</v>
      </c>
      <c r="S10" s="48">
        <f>SUM(S8:S9)</f>
        <v>0</v>
      </c>
      <c r="T10" s="48" t="s">
        <v>21</v>
      </c>
      <c r="U10" s="89">
        <f>SUM(U8:U9)</f>
        <v>0</v>
      </c>
      <c r="V10" s="48" t="s">
        <v>21</v>
      </c>
      <c r="W10" s="89">
        <f>SUM(W8:W9)</f>
        <v>0</v>
      </c>
      <c r="X10" s="90" t="s">
        <v>21</v>
      </c>
      <c r="Y10" s="48">
        <f>SUM(Y8:Y9)</f>
        <v>0</v>
      </c>
      <c r="Z10" s="48" t="s">
        <v>21</v>
      </c>
      <c r="AA10" s="88">
        <f>SUM(AA8:AA9)</f>
        <v>0</v>
      </c>
      <c r="AB10" s="48" t="s">
        <v>21</v>
      </c>
      <c r="AC10" s="89">
        <f>SUM(AC8:AC9)</f>
        <v>0</v>
      </c>
      <c r="AD10" s="48" t="s">
        <v>21</v>
      </c>
      <c r="AE10" s="89">
        <f>SUM(AE8:AE9)</f>
        <v>0</v>
      </c>
      <c r="AF10" s="90" t="s">
        <v>21</v>
      </c>
      <c r="AG10" s="48">
        <f>SUM(AG8:AG9)</f>
        <v>0</v>
      </c>
      <c r="AH10" s="91" t="s">
        <v>21</v>
      </c>
      <c r="AI10" s="88">
        <f>SUM(AI8:AI9)</f>
        <v>0</v>
      </c>
      <c r="AJ10" s="48" t="s">
        <v>21</v>
      </c>
      <c r="AK10" s="89">
        <f>SUM(AK8:AK9)</f>
        <v>0</v>
      </c>
      <c r="AL10" s="48" t="s">
        <v>21</v>
      </c>
      <c r="AM10" s="89">
        <f>SUM(AM8:AM9)</f>
        <v>0</v>
      </c>
      <c r="AN10" s="90" t="s">
        <v>21</v>
      </c>
      <c r="AO10" s="48">
        <f>SUM(AO8:AO9)</f>
        <v>0</v>
      </c>
      <c r="AP10" s="91" t="s">
        <v>21</v>
      </c>
    </row>
    <row r="11" spans="1:42" ht="27" customHeight="1">
      <c r="A11" s="239" t="s">
        <v>27</v>
      </c>
      <c r="B11" s="124" t="s">
        <v>5</v>
      </c>
      <c r="C11" s="23"/>
      <c r="D11" s="54" t="s">
        <v>21</v>
      </c>
      <c r="E11" s="12"/>
      <c r="F11" s="54" t="s">
        <v>21</v>
      </c>
      <c r="G11" s="12"/>
      <c r="H11" s="102" t="s">
        <v>21</v>
      </c>
      <c r="I11" s="54">
        <f>+C11+G11</f>
        <v>0</v>
      </c>
      <c r="J11" s="54" t="s">
        <v>21</v>
      </c>
      <c r="K11" s="14"/>
      <c r="L11" s="54" t="s">
        <v>21</v>
      </c>
      <c r="M11" s="16"/>
      <c r="N11" s="54" t="s">
        <v>21</v>
      </c>
      <c r="O11" s="16"/>
      <c r="P11" s="102" t="s">
        <v>21</v>
      </c>
      <c r="Q11" s="54">
        <f aca="true" t="shared" si="0" ref="Q11:Q25">+K11+O11</f>
        <v>0</v>
      </c>
      <c r="R11" s="94" t="s">
        <v>21</v>
      </c>
      <c r="S11" s="14"/>
      <c r="T11" s="54" t="s">
        <v>21</v>
      </c>
      <c r="U11" s="16"/>
      <c r="V11" s="54" t="s">
        <v>21</v>
      </c>
      <c r="W11" s="16"/>
      <c r="X11" s="102" t="s">
        <v>21</v>
      </c>
      <c r="Y11" s="54">
        <f>+S11+W11</f>
        <v>0</v>
      </c>
      <c r="Z11" s="94" t="s">
        <v>21</v>
      </c>
      <c r="AA11" s="14"/>
      <c r="AB11" s="54" t="s">
        <v>21</v>
      </c>
      <c r="AC11" s="16"/>
      <c r="AD11" s="54" t="s">
        <v>21</v>
      </c>
      <c r="AE11" s="16"/>
      <c r="AF11" s="102" t="s">
        <v>21</v>
      </c>
      <c r="AG11" s="54">
        <f>+AA11+AE11</f>
        <v>0</v>
      </c>
      <c r="AH11" s="94" t="s">
        <v>21</v>
      </c>
      <c r="AI11" s="14"/>
      <c r="AJ11" s="54" t="s">
        <v>21</v>
      </c>
      <c r="AK11" s="16"/>
      <c r="AL11" s="54" t="s">
        <v>21</v>
      </c>
      <c r="AM11" s="16"/>
      <c r="AN11" s="102" t="s">
        <v>21</v>
      </c>
      <c r="AO11" s="54">
        <f>+AI11+AM11</f>
        <v>0</v>
      </c>
      <c r="AP11" s="94" t="s">
        <v>21</v>
      </c>
    </row>
    <row r="12" spans="1:42" ht="27" customHeight="1">
      <c r="A12" s="239"/>
      <c r="B12" s="120" t="s">
        <v>6</v>
      </c>
      <c r="C12" s="14"/>
      <c r="D12" s="47" t="s">
        <v>21</v>
      </c>
      <c r="E12" s="9"/>
      <c r="F12" s="47" t="s">
        <v>21</v>
      </c>
      <c r="G12" s="9"/>
      <c r="H12" s="50" t="s">
        <v>21</v>
      </c>
      <c r="I12" s="47">
        <f aca="true" t="shared" si="1" ref="I12:I25">+C12+G12</f>
        <v>0</v>
      </c>
      <c r="J12" s="47" t="s">
        <v>21</v>
      </c>
      <c r="K12" s="14"/>
      <c r="L12" s="47" t="s">
        <v>21</v>
      </c>
      <c r="M12" s="16"/>
      <c r="N12" s="47" t="s">
        <v>21</v>
      </c>
      <c r="O12" s="16"/>
      <c r="P12" s="50" t="s">
        <v>21</v>
      </c>
      <c r="Q12" s="47">
        <f t="shared" si="0"/>
        <v>0</v>
      </c>
      <c r="R12" s="52" t="s">
        <v>21</v>
      </c>
      <c r="S12" s="14"/>
      <c r="T12" s="47" t="s">
        <v>21</v>
      </c>
      <c r="U12" s="16"/>
      <c r="V12" s="47" t="s">
        <v>21</v>
      </c>
      <c r="W12" s="16"/>
      <c r="X12" s="50" t="s">
        <v>21</v>
      </c>
      <c r="Y12" s="47">
        <f>+S12+W12</f>
        <v>0</v>
      </c>
      <c r="Z12" s="52" t="s">
        <v>21</v>
      </c>
      <c r="AA12" s="14"/>
      <c r="AB12" s="47" t="s">
        <v>21</v>
      </c>
      <c r="AC12" s="16"/>
      <c r="AD12" s="47" t="s">
        <v>21</v>
      </c>
      <c r="AE12" s="16"/>
      <c r="AF12" s="50" t="s">
        <v>21</v>
      </c>
      <c r="AG12" s="47">
        <f>+AA12+AE12</f>
        <v>0</v>
      </c>
      <c r="AH12" s="52" t="s">
        <v>21</v>
      </c>
      <c r="AI12" s="14"/>
      <c r="AJ12" s="47" t="s">
        <v>21</v>
      </c>
      <c r="AK12" s="16"/>
      <c r="AL12" s="47" t="s">
        <v>21</v>
      </c>
      <c r="AM12" s="16"/>
      <c r="AN12" s="50" t="s">
        <v>21</v>
      </c>
      <c r="AO12" s="47">
        <f>+AI12+AM12</f>
        <v>0</v>
      </c>
      <c r="AP12" s="52" t="s">
        <v>21</v>
      </c>
    </row>
    <row r="13" spans="1:42" ht="27" customHeight="1">
      <c r="A13" s="239"/>
      <c r="B13" s="120" t="s">
        <v>7</v>
      </c>
      <c r="C13" s="14"/>
      <c r="D13" s="47" t="s">
        <v>21</v>
      </c>
      <c r="E13" s="9"/>
      <c r="F13" s="47" t="s">
        <v>21</v>
      </c>
      <c r="G13" s="9"/>
      <c r="H13" s="50" t="s">
        <v>21</v>
      </c>
      <c r="I13" s="47">
        <f t="shared" si="1"/>
        <v>0</v>
      </c>
      <c r="J13" s="47" t="s">
        <v>21</v>
      </c>
      <c r="K13" s="14"/>
      <c r="L13" s="47" t="s">
        <v>21</v>
      </c>
      <c r="M13" s="16"/>
      <c r="N13" s="47" t="s">
        <v>21</v>
      </c>
      <c r="O13" s="16"/>
      <c r="P13" s="50" t="s">
        <v>21</v>
      </c>
      <c r="Q13" s="47">
        <f t="shared" si="0"/>
        <v>0</v>
      </c>
      <c r="R13" s="52" t="s">
        <v>21</v>
      </c>
      <c r="S13" s="14"/>
      <c r="T13" s="47" t="s">
        <v>21</v>
      </c>
      <c r="U13" s="16"/>
      <c r="V13" s="47" t="s">
        <v>21</v>
      </c>
      <c r="W13" s="16"/>
      <c r="X13" s="50" t="s">
        <v>21</v>
      </c>
      <c r="Y13" s="47">
        <f>+S13+W13</f>
        <v>0</v>
      </c>
      <c r="Z13" s="52" t="s">
        <v>21</v>
      </c>
      <c r="AA13" s="14"/>
      <c r="AB13" s="47" t="s">
        <v>21</v>
      </c>
      <c r="AC13" s="16"/>
      <c r="AD13" s="47" t="s">
        <v>21</v>
      </c>
      <c r="AE13" s="16"/>
      <c r="AF13" s="50" t="s">
        <v>21</v>
      </c>
      <c r="AG13" s="47">
        <f>+AA13+AE13</f>
        <v>0</v>
      </c>
      <c r="AH13" s="52" t="s">
        <v>21</v>
      </c>
      <c r="AI13" s="14"/>
      <c r="AJ13" s="47" t="s">
        <v>21</v>
      </c>
      <c r="AK13" s="16"/>
      <c r="AL13" s="47" t="s">
        <v>21</v>
      </c>
      <c r="AM13" s="16"/>
      <c r="AN13" s="50" t="s">
        <v>21</v>
      </c>
      <c r="AO13" s="47">
        <f>+AI13+AM13</f>
        <v>0</v>
      </c>
      <c r="AP13" s="52" t="s">
        <v>21</v>
      </c>
    </row>
    <row r="14" spans="1:42" ht="27" customHeight="1">
      <c r="A14" s="239"/>
      <c r="B14" s="120" t="s">
        <v>8</v>
      </c>
      <c r="C14" s="14"/>
      <c r="D14" s="47" t="s">
        <v>21</v>
      </c>
      <c r="E14" s="9"/>
      <c r="F14" s="47" t="s">
        <v>21</v>
      </c>
      <c r="G14" s="9"/>
      <c r="H14" s="50" t="s">
        <v>21</v>
      </c>
      <c r="I14" s="47">
        <f t="shared" si="1"/>
        <v>0</v>
      </c>
      <c r="J14" s="47" t="s">
        <v>21</v>
      </c>
      <c r="K14" s="14"/>
      <c r="L14" s="47" t="s">
        <v>21</v>
      </c>
      <c r="M14" s="16"/>
      <c r="N14" s="47" t="s">
        <v>21</v>
      </c>
      <c r="O14" s="16"/>
      <c r="P14" s="50" t="s">
        <v>21</v>
      </c>
      <c r="Q14" s="47">
        <f t="shared" si="0"/>
        <v>0</v>
      </c>
      <c r="R14" s="52" t="s">
        <v>21</v>
      </c>
      <c r="S14" s="14"/>
      <c r="T14" s="47" t="s">
        <v>21</v>
      </c>
      <c r="U14" s="16"/>
      <c r="V14" s="47" t="s">
        <v>21</v>
      </c>
      <c r="W14" s="16"/>
      <c r="X14" s="50" t="s">
        <v>21</v>
      </c>
      <c r="Y14" s="47">
        <f aca="true" t="shared" si="2" ref="Y14:Y25">+S14+W14</f>
        <v>0</v>
      </c>
      <c r="Z14" s="52" t="s">
        <v>21</v>
      </c>
      <c r="AA14" s="14"/>
      <c r="AB14" s="47" t="s">
        <v>21</v>
      </c>
      <c r="AC14" s="16"/>
      <c r="AD14" s="47" t="s">
        <v>21</v>
      </c>
      <c r="AE14" s="16"/>
      <c r="AF14" s="50" t="s">
        <v>21</v>
      </c>
      <c r="AG14" s="47">
        <f aca="true" t="shared" si="3" ref="AG14:AG25">+AA14+AE14</f>
        <v>0</v>
      </c>
      <c r="AH14" s="52" t="s">
        <v>21</v>
      </c>
      <c r="AI14" s="14"/>
      <c r="AJ14" s="47" t="s">
        <v>21</v>
      </c>
      <c r="AK14" s="16"/>
      <c r="AL14" s="47" t="s">
        <v>21</v>
      </c>
      <c r="AM14" s="16"/>
      <c r="AN14" s="50" t="s">
        <v>21</v>
      </c>
      <c r="AO14" s="47">
        <f aca="true" t="shared" si="4" ref="AO14:AO25">+AI14+AM14</f>
        <v>0</v>
      </c>
      <c r="AP14" s="52" t="s">
        <v>21</v>
      </c>
    </row>
    <row r="15" spans="1:42" ht="27" customHeight="1">
      <c r="A15" s="239"/>
      <c r="B15" s="120" t="s">
        <v>9</v>
      </c>
      <c r="C15" s="14"/>
      <c r="D15" s="47" t="s">
        <v>21</v>
      </c>
      <c r="E15" s="9"/>
      <c r="F15" s="47" t="s">
        <v>21</v>
      </c>
      <c r="G15" s="9"/>
      <c r="H15" s="50" t="s">
        <v>21</v>
      </c>
      <c r="I15" s="47">
        <f t="shared" si="1"/>
        <v>0</v>
      </c>
      <c r="J15" s="47" t="s">
        <v>21</v>
      </c>
      <c r="K15" s="14"/>
      <c r="L15" s="47" t="s">
        <v>21</v>
      </c>
      <c r="M15" s="16"/>
      <c r="N15" s="47" t="s">
        <v>21</v>
      </c>
      <c r="O15" s="16"/>
      <c r="P15" s="50" t="s">
        <v>21</v>
      </c>
      <c r="Q15" s="47">
        <f t="shared" si="0"/>
        <v>0</v>
      </c>
      <c r="R15" s="52" t="s">
        <v>21</v>
      </c>
      <c r="S15" s="14"/>
      <c r="T15" s="47" t="s">
        <v>21</v>
      </c>
      <c r="U15" s="16"/>
      <c r="V15" s="47" t="s">
        <v>21</v>
      </c>
      <c r="W15" s="16"/>
      <c r="X15" s="50" t="s">
        <v>21</v>
      </c>
      <c r="Y15" s="47">
        <f t="shared" si="2"/>
        <v>0</v>
      </c>
      <c r="Z15" s="52" t="s">
        <v>21</v>
      </c>
      <c r="AA15" s="14"/>
      <c r="AB15" s="47" t="s">
        <v>21</v>
      </c>
      <c r="AC15" s="16"/>
      <c r="AD15" s="47" t="s">
        <v>21</v>
      </c>
      <c r="AE15" s="16"/>
      <c r="AF15" s="50" t="s">
        <v>21</v>
      </c>
      <c r="AG15" s="47">
        <f t="shared" si="3"/>
        <v>0</v>
      </c>
      <c r="AH15" s="52" t="s">
        <v>21</v>
      </c>
      <c r="AI15" s="14"/>
      <c r="AJ15" s="47" t="s">
        <v>21</v>
      </c>
      <c r="AK15" s="16"/>
      <c r="AL15" s="47" t="s">
        <v>21</v>
      </c>
      <c r="AM15" s="16"/>
      <c r="AN15" s="50" t="s">
        <v>21</v>
      </c>
      <c r="AO15" s="47">
        <f t="shared" si="4"/>
        <v>0</v>
      </c>
      <c r="AP15" s="52" t="s">
        <v>21</v>
      </c>
    </row>
    <row r="16" spans="1:42" ht="27" customHeight="1">
      <c r="A16" s="239"/>
      <c r="B16" s="120" t="s">
        <v>10</v>
      </c>
      <c r="C16" s="15"/>
      <c r="D16" s="47" t="s">
        <v>21</v>
      </c>
      <c r="E16" s="9"/>
      <c r="F16" s="47" t="s">
        <v>21</v>
      </c>
      <c r="G16" s="9"/>
      <c r="H16" s="50" t="s">
        <v>21</v>
      </c>
      <c r="I16" s="47">
        <f t="shared" si="1"/>
        <v>0</v>
      </c>
      <c r="J16" s="47" t="s">
        <v>21</v>
      </c>
      <c r="K16" s="15"/>
      <c r="L16" s="47" t="s">
        <v>21</v>
      </c>
      <c r="M16" s="17"/>
      <c r="N16" s="47" t="s">
        <v>21</v>
      </c>
      <c r="O16" s="17"/>
      <c r="P16" s="50" t="s">
        <v>21</v>
      </c>
      <c r="Q16" s="47">
        <f t="shared" si="0"/>
        <v>0</v>
      </c>
      <c r="R16" s="52" t="s">
        <v>21</v>
      </c>
      <c r="S16" s="15"/>
      <c r="T16" s="47" t="s">
        <v>21</v>
      </c>
      <c r="U16" s="17"/>
      <c r="V16" s="47" t="s">
        <v>21</v>
      </c>
      <c r="W16" s="17"/>
      <c r="X16" s="50" t="s">
        <v>21</v>
      </c>
      <c r="Y16" s="47">
        <f t="shared" si="2"/>
        <v>0</v>
      </c>
      <c r="Z16" s="52" t="s">
        <v>21</v>
      </c>
      <c r="AA16" s="15"/>
      <c r="AB16" s="47" t="s">
        <v>21</v>
      </c>
      <c r="AC16" s="17"/>
      <c r="AD16" s="47" t="s">
        <v>21</v>
      </c>
      <c r="AE16" s="17"/>
      <c r="AF16" s="50" t="s">
        <v>21</v>
      </c>
      <c r="AG16" s="47">
        <f t="shared" si="3"/>
        <v>0</v>
      </c>
      <c r="AH16" s="52" t="s">
        <v>21</v>
      </c>
      <c r="AI16" s="15"/>
      <c r="AJ16" s="47" t="s">
        <v>21</v>
      </c>
      <c r="AK16" s="17"/>
      <c r="AL16" s="47" t="s">
        <v>21</v>
      </c>
      <c r="AM16" s="17"/>
      <c r="AN16" s="50" t="s">
        <v>21</v>
      </c>
      <c r="AO16" s="47">
        <f t="shared" si="4"/>
        <v>0</v>
      </c>
      <c r="AP16" s="52" t="s">
        <v>21</v>
      </c>
    </row>
    <row r="17" spans="1:42" ht="27" customHeight="1">
      <c r="A17" s="239"/>
      <c r="B17" s="120" t="s">
        <v>11</v>
      </c>
      <c r="C17" s="14"/>
      <c r="D17" s="47" t="s">
        <v>21</v>
      </c>
      <c r="E17" s="9"/>
      <c r="F17" s="47" t="s">
        <v>21</v>
      </c>
      <c r="G17" s="9"/>
      <c r="H17" s="50" t="s">
        <v>21</v>
      </c>
      <c r="I17" s="47">
        <f t="shared" si="1"/>
        <v>0</v>
      </c>
      <c r="J17" s="47" t="s">
        <v>21</v>
      </c>
      <c r="K17" s="14"/>
      <c r="L17" s="47" t="s">
        <v>21</v>
      </c>
      <c r="M17" s="16"/>
      <c r="N17" s="47" t="s">
        <v>21</v>
      </c>
      <c r="O17" s="16"/>
      <c r="P17" s="50" t="s">
        <v>21</v>
      </c>
      <c r="Q17" s="47">
        <f t="shared" si="0"/>
        <v>0</v>
      </c>
      <c r="R17" s="52" t="s">
        <v>21</v>
      </c>
      <c r="S17" s="14"/>
      <c r="T17" s="47" t="s">
        <v>21</v>
      </c>
      <c r="U17" s="16"/>
      <c r="V17" s="47" t="s">
        <v>21</v>
      </c>
      <c r="W17" s="16"/>
      <c r="X17" s="50" t="s">
        <v>21</v>
      </c>
      <c r="Y17" s="47">
        <f t="shared" si="2"/>
        <v>0</v>
      </c>
      <c r="Z17" s="52" t="s">
        <v>21</v>
      </c>
      <c r="AA17" s="14"/>
      <c r="AB17" s="47" t="s">
        <v>21</v>
      </c>
      <c r="AC17" s="16"/>
      <c r="AD17" s="47" t="s">
        <v>21</v>
      </c>
      <c r="AE17" s="16"/>
      <c r="AF17" s="50" t="s">
        <v>21</v>
      </c>
      <c r="AG17" s="47">
        <f t="shared" si="3"/>
        <v>0</v>
      </c>
      <c r="AH17" s="52" t="s">
        <v>21</v>
      </c>
      <c r="AI17" s="14"/>
      <c r="AJ17" s="47" t="s">
        <v>21</v>
      </c>
      <c r="AK17" s="16"/>
      <c r="AL17" s="47" t="s">
        <v>21</v>
      </c>
      <c r="AM17" s="16"/>
      <c r="AN17" s="50" t="s">
        <v>21</v>
      </c>
      <c r="AO17" s="47">
        <f t="shared" si="4"/>
        <v>0</v>
      </c>
      <c r="AP17" s="52" t="s">
        <v>21</v>
      </c>
    </row>
    <row r="18" spans="1:42" ht="27" customHeight="1">
      <c r="A18" s="239"/>
      <c r="B18" s="120" t="s">
        <v>12</v>
      </c>
      <c r="C18" s="15"/>
      <c r="D18" s="47" t="s">
        <v>21</v>
      </c>
      <c r="E18" s="9"/>
      <c r="F18" s="47" t="s">
        <v>21</v>
      </c>
      <c r="G18" s="9"/>
      <c r="H18" s="50" t="s">
        <v>21</v>
      </c>
      <c r="I18" s="47">
        <f t="shared" si="1"/>
        <v>0</v>
      </c>
      <c r="J18" s="47" t="s">
        <v>21</v>
      </c>
      <c r="K18" s="14"/>
      <c r="L18" s="47" t="s">
        <v>21</v>
      </c>
      <c r="M18" s="17"/>
      <c r="N18" s="47" t="s">
        <v>21</v>
      </c>
      <c r="O18" s="17"/>
      <c r="P18" s="50" t="s">
        <v>21</v>
      </c>
      <c r="Q18" s="47">
        <f t="shared" si="0"/>
        <v>0</v>
      </c>
      <c r="R18" s="52" t="s">
        <v>21</v>
      </c>
      <c r="S18" s="14"/>
      <c r="T18" s="47" t="s">
        <v>21</v>
      </c>
      <c r="U18" s="17"/>
      <c r="V18" s="47" t="s">
        <v>21</v>
      </c>
      <c r="W18" s="17"/>
      <c r="X18" s="50" t="s">
        <v>21</v>
      </c>
      <c r="Y18" s="47">
        <f t="shared" si="2"/>
        <v>0</v>
      </c>
      <c r="Z18" s="52" t="s">
        <v>21</v>
      </c>
      <c r="AA18" s="14"/>
      <c r="AB18" s="47" t="s">
        <v>21</v>
      </c>
      <c r="AC18" s="17"/>
      <c r="AD18" s="47" t="s">
        <v>21</v>
      </c>
      <c r="AE18" s="17"/>
      <c r="AF18" s="50" t="s">
        <v>21</v>
      </c>
      <c r="AG18" s="47">
        <f t="shared" si="3"/>
        <v>0</v>
      </c>
      <c r="AH18" s="52" t="s">
        <v>21</v>
      </c>
      <c r="AI18" s="14"/>
      <c r="AJ18" s="47" t="s">
        <v>21</v>
      </c>
      <c r="AK18" s="17"/>
      <c r="AL18" s="47" t="s">
        <v>21</v>
      </c>
      <c r="AM18" s="17"/>
      <c r="AN18" s="50" t="s">
        <v>21</v>
      </c>
      <c r="AO18" s="47">
        <f t="shared" si="4"/>
        <v>0</v>
      </c>
      <c r="AP18" s="52" t="s">
        <v>21</v>
      </c>
    </row>
    <row r="19" spans="1:42" ht="27" customHeight="1">
      <c r="A19" s="239"/>
      <c r="B19" s="120" t="s">
        <v>13</v>
      </c>
      <c r="C19" s="15"/>
      <c r="D19" s="47" t="s">
        <v>21</v>
      </c>
      <c r="E19" s="9"/>
      <c r="F19" s="47" t="s">
        <v>21</v>
      </c>
      <c r="G19" s="9"/>
      <c r="H19" s="50" t="s">
        <v>21</v>
      </c>
      <c r="I19" s="47">
        <f t="shared" si="1"/>
        <v>0</v>
      </c>
      <c r="J19" s="47" t="s">
        <v>21</v>
      </c>
      <c r="K19" s="15"/>
      <c r="L19" s="47" t="s">
        <v>21</v>
      </c>
      <c r="M19" s="17"/>
      <c r="N19" s="47" t="s">
        <v>21</v>
      </c>
      <c r="O19" s="17"/>
      <c r="P19" s="50" t="s">
        <v>21</v>
      </c>
      <c r="Q19" s="47">
        <f t="shared" si="0"/>
        <v>0</v>
      </c>
      <c r="R19" s="52" t="s">
        <v>21</v>
      </c>
      <c r="S19" s="15"/>
      <c r="T19" s="47" t="s">
        <v>21</v>
      </c>
      <c r="U19" s="17"/>
      <c r="V19" s="47" t="s">
        <v>21</v>
      </c>
      <c r="W19" s="17"/>
      <c r="X19" s="50" t="s">
        <v>21</v>
      </c>
      <c r="Y19" s="47">
        <f t="shared" si="2"/>
        <v>0</v>
      </c>
      <c r="Z19" s="52" t="s">
        <v>21</v>
      </c>
      <c r="AA19" s="15"/>
      <c r="AB19" s="47" t="s">
        <v>21</v>
      </c>
      <c r="AC19" s="17"/>
      <c r="AD19" s="47" t="s">
        <v>21</v>
      </c>
      <c r="AE19" s="17"/>
      <c r="AF19" s="50" t="s">
        <v>21</v>
      </c>
      <c r="AG19" s="47">
        <f t="shared" si="3"/>
        <v>0</v>
      </c>
      <c r="AH19" s="52" t="s">
        <v>21</v>
      </c>
      <c r="AI19" s="15"/>
      <c r="AJ19" s="47" t="s">
        <v>21</v>
      </c>
      <c r="AK19" s="17"/>
      <c r="AL19" s="47" t="s">
        <v>21</v>
      </c>
      <c r="AM19" s="17"/>
      <c r="AN19" s="50" t="s">
        <v>21</v>
      </c>
      <c r="AO19" s="47">
        <f t="shared" si="4"/>
        <v>0</v>
      </c>
      <c r="AP19" s="52" t="s">
        <v>21</v>
      </c>
    </row>
    <row r="20" spans="1:42" ht="27" customHeight="1">
      <c r="A20" s="239"/>
      <c r="B20" s="120" t="s">
        <v>14</v>
      </c>
      <c r="C20" s="14"/>
      <c r="D20" s="47" t="s">
        <v>21</v>
      </c>
      <c r="E20" s="9"/>
      <c r="F20" s="47" t="s">
        <v>21</v>
      </c>
      <c r="G20" s="9"/>
      <c r="H20" s="50" t="s">
        <v>21</v>
      </c>
      <c r="I20" s="47">
        <f t="shared" si="1"/>
        <v>0</v>
      </c>
      <c r="J20" s="47" t="s">
        <v>21</v>
      </c>
      <c r="K20" s="18"/>
      <c r="L20" s="47" t="s">
        <v>21</v>
      </c>
      <c r="M20" s="19"/>
      <c r="N20" s="47" t="s">
        <v>21</v>
      </c>
      <c r="O20" s="19"/>
      <c r="P20" s="50" t="s">
        <v>21</v>
      </c>
      <c r="Q20" s="47">
        <f t="shared" si="0"/>
        <v>0</v>
      </c>
      <c r="R20" s="52" t="s">
        <v>21</v>
      </c>
      <c r="S20" s="18"/>
      <c r="T20" s="47" t="s">
        <v>21</v>
      </c>
      <c r="U20" s="19"/>
      <c r="V20" s="47" t="s">
        <v>21</v>
      </c>
      <c r="W20" s="19"/>
      <c r="X20" s="50" t="s">
        <v>21</v>
      </c>
      <c r="Y20" s="47">
        <f t="shared" si="2"/>
        <v>0</v>
      </c>
      <c r="Z20" s="52" t="s">
        <v>21</v>
      </c>
      <c r="AA20" s="18"/>
      <c r="AB20" s="47" t="s">
        <v>21</v>
      </c>
      <c r="AC20" s="19"/>
      <c r="AD20" s="47" t="s">
        <v>21</v>
      </c>
      <c r="AE20" s="19"/>
      <c r="AF20" s="50" t="s">
        <v>21</v>
      </c>
      <c r="AG20" s="47">
        <f t="shared" si="3"/>
        <v>0</v>
      </c>
      <c r="AH20" s="52" t="s">
        <v>21</v>
      </c>
      <c r="AI20" s="18"/>
      <c r="AJ20" s="47" t="s">
        <v>21</v>
      </c>
      <c r="AK20" s="19"/>
      <c r="AL20" s="47" t="s">
        <v>21</v>
      </c>
      <c r="AM20" s="19"/>
      <c r="AN20" s="50" t="s">
        <v>21</v>
      </c>
      <c r="AO20" s="47">
        <f t="shared" si="4"/>
        <v>0</v>
      </c>
      <c r="AP20" s="52" t="s">
        <v>21</v>
      </c>
    </row>
    <row r="21" spans="1:42" ht="27" customHeight="1">
      <c r="A21" s="239"/>
      <c r="B21" s="120" t="s">
        <v>15</v>
      </c>
      <c r="C21" s="14"/>
      <c r="D21" s="47" t="s">
        <v>21</v>
      </c>
      <c r="E21" s="9"/>
      <c r="F21" s="47" t="s">
        <v>21</v>
      </c>
      <c r="G21" s="9"/>
      <c r="H21" s="50" t="s">
        <v>21</v>
      </c>
      <c r="I21" s="47">
        <f t="shared" si="1"/>
        <v>0</v>
      </c>
      <c r="J21" s="47" t="s">
        <v>21</v>
      </c>
      <c r="K21" s="14"/>
      <c r="L21" s="47" t="s">
        <v>21</v>
      </c>
      <c r="M21" s="16"/>
      <c r="N21" s="47" t="s">
        <v>21</v>
      </c>
      <c r="O21" s="16"/>
      <c r="P21" s="50" t="s">
        <v>21</v>
      </c>
      <c r="Q21" s="47">
        <f t="shared" si="0"/>
        <v>0</v>
      </c>
      <c r="R21" s="52" t="s">
        <v>21</v>
      </c>
      <c r="S21" s="14"/>
      <c r="T21" s="47" t="s">
        <v>21</v>
      </c>
      <c r="U21" s="16"/>
      <c r="V21" s="47" t="s">
        <v>21</v>
      </c>
      <c r="W21" s="16"/>
      <c r="X21" s="50" t="s">
        <v>21</v>
      </c>
      <c r="Y21" s="47">
        <f t="shared" si="2"/>
        <v>0</v>
      </c>
      <c r="Z21" s="52" t="s">
        <v>21</v>
      </c>
      <c r="AA21" s="14"/>
      <c r="AB21" s="47" t="s">
        <v>21</v>
      </c>
      <c r="AC21" s="16"/>
      <c r="AD21" s="47" t="s">
        <v>21</v>
      </c>
      <c r="AE21" s="16"/>
      <c r="AF21" s="50" t="s">
        <v>21</v>
      </c>
      <c r="AG21" s="47">
        <f t="shared" si="3"/>
        <v>0</v>
      </c>
      <c r="AH21" s="52" t="s">
        <v>21</v>
      </c>
      <c r="AI21" s="14"/>
      <c r="AJ21" s="47" t="s">
        <v>21</v>
      </c>
      <c r="AK21" s="16"/>
      <c r="AL21" s="47" t="s">
        <v>21</v>
      </c>
      <c r="AM21" s="16"/>
      <c r="AN21" s="50" t="s">
        <v>21</v>
      </c>
      <c r="AO21" s="47">
        <f t="shared" si="4"/>
        <v>0</v>
      </c>
      <c r="AP21" s="52" t="s">
        <v>21</v>
      </c>
    </row>
    <row r="22" spans="1:42" ht="27" customHeight="1">
      <c r="A22" s="239"/>
      <c r="B22" s="120" t="s">
        <v>16</v>
      </c>
      <c r="C22" s="15"/>
      <c r="D22" s="47" t="s">
        <v>21</v>
      </c>
      <c r="E22" s="9"/>
      <c r="F22" s="47" t="s">
        <v>21</v>
      </c>
      <c r="G22" s="9"/>
      <c r="H22" s="50" t="s">
        <v>21</v>
      </c>
      <c r="I22" s="47">
        <f t="shared" si="1"/>
        <v>0</v>
      </c>
      <c r="J22" s="47" t="s">
        <v>21</v>
      </c>
      <c r="K22" s="15"/>
      <c r="L22" s="47" t="s">
        <v>21</v>
      </c>
      <c r="M22" s="17"/>
      <c r="N22" s="47" t="s">
        <v>21</v>
      </c>
      <c r="O22" s="17"/>
      <c r="P22" s="50" t="s">
        <v>21</v>
      </c>
      <c r="Q22" s="47">
        <f t="shared" si="0"/>
        <v>0</v>
      </c>
      <c r="R22" s="52" t="s">
        <v>21</v>
      </c>
      <c r="S22" s="15"/>
      <c r="T22" s="47" t="s">
        <v>21</v>
      </c>
      <c r="U22" s="17"/>
      <c r="V22" s="47" t="s">
        <v>21</v>
      </c>
      <c r="W22" s="17"/>
      <c r="X22" s="50" t="s">
        <v>21</v>
      </c>
      <c r="Y22" s="47">
        <f t="shared" si="2"/>
        <v>0</v>
      </c>
      <c r="Z22" s="52" t="s">
        <v>21</v>
      </c>
      <c r="AA22" s="15"/>
      <c r="AB22" s="47" t="s">
        <v>21</v>
      </c>
      <c r="AC22" s="17"/>
      <c r="AD22" s="47" t="s">
        <v>21</v>
      </c>
      <c r="AE22" s="17"/>
      <c r="AF22" s="50" t="s">
        <v>21</v>
      </c>
      <c r="AG22" s="47">
        <f t="shared" si="3"/>
        <v>0</v>
      </c>
      <c r="AH22" s="52" t="s">
        <v>21</v>
      </c>
      <c r="AI22" s="15"/>
      <c r="AJ22" s="47" t="s">
        <v>21</v>
      </c>
      <c r="AK22" s="17"/>
      <c r="AL22" s="47" t="s">
        <v>21</v>
      </c>
      <c r="AM22" s="17"/>
      <c r="AN22" s="50" t="s">
        <v>21</v>
      </c>
      <c r="AO22" s="47">
        <f t="shared" si="4"/>
        <v>0</v>
      </c>
      <c r="AP22" s="52" t="s">
        <v>21</v>
      </c>
    </row>
    <row r="23" spans="1:42" ht="27" customHeight="1">
      <c r="A23" s="239"/>
      <c r="B23" s="120" t="s">
        <v>74</v>
      </c>
      <c r="C23" s="14"/>
      <c r="D23" s="47" t="s">
        <v>21</v>
      </c>
      <c r="E23" s="9"/>
      <c r="F23" s="47" t="s">
        <v>21</v>
      </c>
      <c r="G23" s="9"/>
      <c r="H23" s="50" t="s">
        <v>21</v>
      </c>
      <c r="I23" s="47">
        <f t="shared" si="1"/>
        <v>0</v>
      </c>
      <c r="J23" s="47" t="s">
        <v>21</v>
      </c>
      <c r="K23" s="14"/>
      <c r="L23" s="47" t="s">
        <v>21</v>
      </c>
      <c r="M23" s="16"/>
      <c r="N23" s="47" t="s">
        <v>21</v>
      </c>
      <c r="O23" s="16"/>
      <c r="P23" s="50" t="s">
        <v>21</v>
      </c>
      <c r="Q23" s="47">
        <f t="shared" si="0"/>
        <v>0</v>
      </c>
      <c r="R23" s="52" t="s">
        <v>21</v>
      </c>
      <c r="S23" s="14"/>
      <c r="T23" s="47" t="s">
        <v>21</v>
      </c>
      <c r="U23" s="16"/>
      <c r="V23" s="47" t="s">
        <v>21</v>
      </c>
      <c r="W23" s="16"/>
      <c r="X23" s="50" t="s">
        <v>21</v>
      </c>
      <c r="Y23" s="47">
        <f t="shared" si="2"/>
        <v>0</v>
      </c>
      <c r="Z23" s="52" t="s">
        <v>21</v>
      </c>
      <c r="AA23" s="14"/>
      <c r="AB23" s="47" t="s">
        <v>21</v>
      </c>
      <c r="AC23" s="16"/>
      <c r="AD23" s="47" t="s">
        <v>21</v>
      </c>
      <c r="AE23" s="16"/>
      <c r="AF23" s="50" t="s">
        <v>21</v>
      </c>
      <c r="AG23" s="47">
        <f t="shared" si="3"/>
        <v>0</v>
      </c>
      <c r="AH23" s="52" t="s">
        <v>21</v>
      </c>
      <c r="AI23" s="14"/>
      <c r="AJ23" s="47" t="s">
        <v>21</v>
      </c>
      <c r="AK23" s="16"/>
      <c r="AL23" s="47" t="s">
        <v>21</v>
      </c>
      <c r="AM23" s="16"/>
      <c r="AN23" s="50" t="s">
        <v>21</v>
      </c>
      <c r="AO23" s="47">
        <f t="shared" si="4"/>
        <v>0</v>
      </c>
      <c r="AP23" s="52" t="s">
        <v>21</v>
      </c>
    </row>
    <row r="24" spans="1:42" ht="27" customHeight="1">
      <c r="A24" s="239"/>
      <c r="B24" s="120" t="s">
        <v>18</v>
      </c>
      <c r="C24" s="14"/>
      <c r="D24" s="47" t="s">
        <v>21</v>
      </c>
      <c r="E24" s="9"/>
      <c r="F24" s="47" t="s">
        <v>21</v>
      </c>
      <c r="G24" s="9"/>
      <c r="H24" s="50" t="s">
        <v>21</v>
      </c>
      <c r="I24" s="47">
        <f>+C24+G24</f>
        <v>0</v>
      </c>
      <c r="J24" s="47" t="s">
        <v>21</v>
      </c>
      <c r="K24" s="14"/>
      <c r="L24" s="47" t="s">
        <v>21</v>
      </c>
      <c r="M24" s="9"/>
      <c r="N24" s="47" t="s">
        <v>21</v>
      </c>
      <c r="O24" s="9"/>
      <c r="P24" s="50" t="s">
        <v>21</v>
      </c>
      <c r="Q24" s="47">
        <f t="shared" si="0"/>
        <v>0</v>
      </c>
      <c r="R24" s="52" t="s">
        <v>21</v>
      </c>
      <c r="S24" s="14"/>
      <c r="T24" s="47" t="s">
        <v>21</v>
      </c>
      <c r="U24" s="9"/>
      <c r="V24" s="47" t="s">
        <v>21</v>
      </c>
      <c r="W24" s="9"/>
      <c r="X24" s="50" t="s">
        <v>21</v>
      </c>
      <c r="Y24" s="47">
        <f t="shared" si="2"/>
        <v>0</v>
      </c>
      <c r="Z24" s="52" t="s">
        <v>21</v>
      </c>
      <c r="AA24" s="14"/>
      <c r="AB24" s="47" t="s">
        <v>21</v>
      </c>
      <c r="AC24" s="9"/>
      <c r="AD24" s="47" t="s">
        <v>21</v>
      </c>
      <c r="AE24" s="9"/>
      <c r="AF24" s="50" t="s">
        <v>21</v>
      </c>
      <c r="AG24" s="47">
        <f t="shared" si="3"/>
        <v>0</v>
      </c>
      <c r="AH24" s="52" t="s">
        <v>21</v>
      </c>
      <c r="AI24" s="14"/>
      <c r="AJ24" s="47" t="s">
        <v>21</v>
      </c>
      <c r="AK24" s="9"/>
      <c r="AL24" s="47" t="s">
        <v>21</v>
      </c>
      <c r="AM24" s="9"/>
      <c r="AN24" s="50" t="s">
        <v>21</v>
      </c>
      <c r="AO24" s="47">
        <f t="shared" si="4"/>
        <v>0</v>
      </c>
      <c r="AP24" s="52" t="s">
        <v>21</v>
      </c>
    </row>
    <row r="25" spans="1:42" ht="27" customHeight="1">
      <c r="A25" s="239"/>
      <c r="B25" s="120" t="s">
        <v>17</v>
      </c>
      <c r="C25" s="15"/>
      <c r="D25" s="47" t="s">
        <v>21</v>
      </c>
      <c r="E25" s="9"/>
      <c r="F25" s="47" t="s">
        <v>21</v>
      </c>
      <c r="G25" s="9"/>
      <c r="H25" s="50" t="s">
        <v>21</v>
      </c>
      <c r="I25" s="47">
        <f t="shared" si="1"/>
        <v>0</v>
      </c>
      <c r="J25" s="47" t="s">
        <v>21</v>
      </c>
      <c r="K25" s="15"/>
      <c r="L25" s="47" t="s">
        <v>21</v>
      </c>
      <c r="M25" s="17"/>
      <c r="N25" s="47" t="s">
        <v>21</v>
      </c>
      <c r="O25" s="17"/>
      <c r="P25" s="50" t="s">
        <v>21</v>
      </c>
      <c r="Q25" s="47">
        <f t="shared" si="0"/>
        <v>0</v>
      </c>
      <c r="R25" s="52" t="s">
        <v>21</v>
      </c>
      <c r="S25" s="15"/>
      <c r="T25" s="47" t="s">
        <v>21</v>
      </c>
      <c r="U25" s="17"/>
      <c r="V25" s="47" t="s">
        <v>21</v>
      </c>
      <c r="W25" s="17"/>
      <c r="X25" s="50" t="s">
        <v>21</v>
      </c>
      <c r="Y25" s="47">
        <f t="shared" si="2"/>
        <v>0</v>
      </c>
      <c r="Z25" s="52" t="s">
        <v>21</v>
      </c>
      <c r="AA25" s="15"/>
      <c r="AB25" s="47" t="s">
        <v>21</v>
      </c>
      <c r="AC25" s="17"/>
      <c r="AD25" s="47" t="s">
        <v>21</v>
      </c>
      <c r="AE25" s="17"/>
      <c r="AF25" s="50" t="s">
        <v>21</v>
      </c>
      <c r="AG25" s="47">
        <f t="shared" si="3"/>
        <v>0</v>
      </c>
      <c r="AH25" s="52" t="s">
        <v>21</v>
      </c>
      <c r="AI25" s="15"/>
      <c r="AJ25" s="47" t="s">
        <v>21</v>
      </c>
      <c r="AK25" s="17"/>
      <c r="AL25" s="47" t="s">
        <v>21</v>
      </c>
      <c r="AM25" s="17"/>
      <c r="AN25" s="50" t="s">
        <v>21</v>
      </c>
      <c r="AO25" s="47">
        <f t="shared" si="4"/>
        <v>0</v>
      </c>
      <c r="AP25" s="52" t="s">
        <v>21</v>
      </c>
    </row>
    <row r="26" spans="1:42" ht="27" customHeight="1" thickBot="1">
      <c r="A26" s="239"/>
      <c r="B26" s="125" t="s">
        <v>4</v>
      </c>
      <c r="C26" s="79">
        <f>SUM(C11:C25)</f>
        <v>0</v>
      </c>
      <c r="D26" s="55" t="s">
        <v>21</v>
      </c>
      <c r="E26" s="80">
        <f>SUM(E11:E25)</f>
        <v>0</v>
      </c>
      <c r="F26" s="55" t="s">
        <v>21</v>
      </c>
      <c r="G26" s="80">
        <f>SUM(G11:G25)</f>
        <v>0</v>
      </c>
      <c r="H26" s="81" t="s">
        <v>21</v>
      </c>
      <c r="I26" s="55">
        <f>SUM(I11:I25)</f>
        <v>0</v>
      </c>
      <c r="J26" s="55" t="s">
        <v>21</v>
      </c>
      <c r="K26" s="82">
        <f>SUM(K11:K25)</f>
        <v>0</v>
      </c>
      <c r="L26" s="55" t="s">
        <v>21</v>
      </c>
      <c r="M26" s="80">
        <f>SUM(M11:M25)</f>
        <v>0</v>
      </c>
      <c r="N26" s="55" t="s">
        <v>21</v>
      </c>
      <c r="O26" s="80">
        <f>SUM(O11:O25)</f>
        <v>0</v>
      </c>
      <c r="P26" s="81" t="s">
        <v>21</v>
      </c>
      <c r="Q26" s="55">
        <f>SUM(Q11:Q25)</f>
        <v>0</v>
      </c>
      <c r="R26" s="83" t="s">
        <v>21</v>
      </c>
      <c r="S26" s="82">
        <f>SUM(S11:S25)</f>
        <v>0</v>
      </c>
      <c r="T26" s="55" t="s">
        <v>21</v>
      </c>
      <c r="U26" s="80">
        <f>SUM(U11:U25)</f>
        <v>0</v>
      </c>
      <c r="V26" s="55" t="s">
        <v>21</v>
      </c>
      <c r="W26" s="80">
        <f>SUM(W11:W25)</f>
        <v>0</v>
      </c>
      <c r="X26" s="81" t="s">
        <v>21</v>
      </c>
      <c r="Y26" s="55">
        <f>SUM(Y11:Y25)</f>
        <v>0</v>
      </c>
      <c r="Z26" s="83" t="s">
        <v>21</v>
      </c>
      <c r="AA26" s="82">
        <f>SUM(AA11:AA25)</f>
        <v>0</v>
      </c>
      <c r="AB26" s="55" t="s">
        <v>21</v>
      </c>
      <c r="AC26" s="80">
        <f>SUM(AC11:AC25)</f>
        <v>0</v>
      </c>
      <c r="AD26" s="55" t="s">
        <v>21</v>
      </c>
      <c r="AE26" s="80">
        <f>SUM(AE11:AE25)</f>
        <v>0</v>
      </c>
      <c r="AF26" s="81" t="s">
        <v>21</v>
      </c>
      <c r="AG26" s="55">
        <f>SUM(AG11:AG25)</f>
        <v>0</v>
      </c>
      <c r="AH26" s="83" t="s">
        <v>21</v>
      </c>
      <c r="AI26" s="82">
        <f>SUM(AI11:AI25)</f>
        <v>0</v>
      </c>
      <c r="AJ26" s="55" t="s">
        <v>21</v>
      </c>
      <c r="AK26" s="80">
        <f>SUM(AK11:AK25)</f>
        <v>0</v>
      </c>
      <c r="AL26" s="55" t="s">
        <v>21</v>
      </c>
      <c r="AM26" s="80">
        <f>SUM(AM11:AM25)</f>
        <v>0</v>
      </c>
      <c r="AN26" s="81" t="s">
        <v>21</v>
      </c>
      <c r="AO26" s="55">
        <f>SUM(AO11:AO25)</f>
        <v>0</v>
      </c>
      <c r="AP26" s="83" t="s">
        <v>21</v>
      </c>
    </row>
    <row r="27" spans="1:42" ht="27" customHeight="1" thickTop="1">
      <c r="A27" s="230" t="s">
        <v>73</v>
      </c>
      <c r="B27" s="231"/>
      <c r="C27" s="56">
        <f>+C10-C26</f>
        <v>0</v>
      </c>
      <c r="D27" s="56" t="s">
        <v>21</v>
      </c>
      <c r="E27" s="67">
        <f>+E10-E26</f>
        <v>0</v>
      </c>
      <c r="F27" s="56" t="s">
        <v>21</v>
      </c>
      <c r="G27" s="67">
        <f>+G10-G26</f>
        <v>0</v>
      </c>
      <c r="H27" s="68" t="s">
        <v>21</v>
      </c>
      <c r="I27" s="56">
        <f>+C27+G27</f>
        <v>0</v>
      </c>
      <c r="J27" s="56" t="s">
        <v>21</v>
      </c>
      <c r="K27" s="69">
        <f>+K10-K26</f>
        <v>0</v>
      </c>
      <c r="L27" s="56" t="s">
        <v>21</v>
      </c>
      <c r="M27" s="67">
        <f>+M10-M26</f>
        <v>0</v>
      </c>
      <c r="N27" s="56" t="s">
        <v>21</v>
      </c>
      <c r="O27" s="67">
        <f>+O10-O26</f>
        <v>0</v>
      </c>
      <c r="P27" s="68" t="s">
        <v>21</v>
      </c>
      <c r="Q27" s="56">
        <f>+K27+O27</f>
        <v>0</v>
      </c>
      <c r="R27" s="70" t="s">
        <v>21</v>
      </c>
      <c r="S27" s="56">
        <f>+S10-S26</f>
        <v>0</v>
      </c>
      <c r="T27" s="56" t="s">
        <v>21</v>
      </c>
      <c r="U27" s="67">
        <f>+U10-U26</f>
        <v>0</v>
      </c>
      <c r="V27" s="56" t="s">
        <v>21</v>
      </c>
      <c r="W27" s="67">
        <f>+W10-W26</f>
        <v>0</v>
      </c>
      <c r="X27" s="68" t="s">
        <v>21</v>
      </c>
      <c r="Y27" s="71">
        <f>+S27+W27</f>
        <v>0</v>
      </c>
      <c r="Z27" s="56" t="s">
        <v>21</v>
      </c>
      <c r="AA27" s="69">
        <f>+AA10-AA26</f>
        <v>0</v>
      </c>
      <c r="AB27" s="56" t="s">
        <v>21</v>
      </c>
      <c r="AC27" s="67">
        <f>+AC10-AC26</f>
        <v>0</v>
      </c>
      <c r="AD27" s="56" t="s">
        <v>21</v>
      </c>
      <c r="AE27" s="67">
        <f>+AE10-AE26</f>
        <v>0</v>
      </c>
      <c r="AF27" s="68" t="s">
        <v>21</v>
      </c>
      <c r="AG27" s="71">
        <f>+AA27+AE27</f>
        <v>0</v>
      </c>
      <c r="AH27" s="70" t="s">
        <v>21</v>
      </c>
      <c r="AI27" s="69">
        <f>+AI10-AI26</f>
        <v>0</v>
      </c>
      <c r="AJ27" s="56" t="s">
        <v>21</v>
      </c>
      <c r="AK27" s="67">
        <f>+AK10-AK26</f>
        <v>0</v>
      </c>
      <c r="AL27" s="56" t="s">
        <v>21</v>
      </c>
      <c r="AM27" s="67">
        <f>+AM10-AM26</f>
        <v>0</v>
      </c>
      <c r="AN27" s="68" t="s">
        <v>21</v>
      </c>
      <c r="AO27" s="71">
        <f>+AI27+AM27</f>
        <v>0</v>
      </c>
      <c r="AP27" s="70" t="s">
        <v>21</v>
      </c>
    </row>
    <row r="28" spans="1:42" ht="27" customHeight="1" thickBot="1">
      <c r="A28" s="232" t="s">
        <v>20</v>
      </c>
      <c r="B28" s="233"/>
      <c r="C28" s="72" t="e">
        <f>+C27/C10*100</f>
        <v>#DIV/0!</v>
      </c>
      <c r="D28" s="73" t="s">
        <v>32</v>
      </c>
      <c r="E28" s="74" t="e">
        <f>+E27/E10*100</f>
        <v>#DIV/0!</v>
      </c>
      <c r="F28" s="73" t="s">
        <v>32</v>
      </c>
      <c r="G28" s="74" t="e">
        <f>+G27/G10*100</f>
        <v>#DIV/0!</v>
      </c>
      <c r="H28" s="75" t="s">
        <v>32</v>
      </c>
      <c r="I28" s="57" t="e">
        <f>+I27/I10*100</f>
        <v>#DIV/0!</v>
      </c>
      <c r="J28" s="58" t="s">
        <v>32</v>
      </c>
      <c r="K28" s="72" t="e">
        <f>+K27/K10*100</f>
        <v>#DIV/0!</v>
      </c>
      <c r="L28" s="73" t="s">
        <v>32</v>
      </c>
      <c r="M28" s="74" t="e">
        <f>+M27/M10*100</f>
        <v>#DIV/0!</v>
      </c>
      <c r="N28" s="73" t="s">
        <v>32</v>
      </c>
      <c r="O28" s="74" t="e">
        <f>+O27/O10*100</f>
        <v>#DIV/0!</v>
      </c>
      <c r="P28" s="75" t="s">
        <v>32</v>
      </c>
      <c r="Q28" s="74" t="e">
        <f>+Q27/Q10*100</f>
        <v>#DIV/0!</v>
      </c>
      <c r="R28" s="76" t="s">
        <v>32</v>
      </c>
      <c r="S28" s="58" t="e">
        <f>+S27/S10*100</f>
        <v>#DIV/0!</v>
      </c>
      <c r="T28" s="58" t="s">
        <v>32</v>
      </c>
      <c r="U28" s="57" t="e">
        <f>+U27/U10*100</f>
        <v>#DIV/0!</v>
      </c>
      <c r="V28" s="58" t="s">
        <v>32</v>
      </c>
      <c r="W28" s="57" t="e">
        <f>+W27/W10*100</f>
        <v>#DIV/0!</v>
      </c>
      <c r="X28" s="97" t="s">
        <v>32</v>
      </c>
      <c r="Y28" s="77" t="e">
        <f>+Y27/Y10*100</f>
        <v>#DIV/0!</v>
      </c>
      <c r="Z28" s="58" t="s">
        <v>32</v>
      </c>
      <c r="AA28" s="72" t="e">
        <f>+AA27/AA10*100</f>
        <v>#DIV/0!</v>
      </c>
      <c r="AB28" s="73" t="s">
        <v>32</v>
      </c>
      <c r="AC28" s="74" t="e">
        <f>+AC27/AC10*100</f>
        <v>#DIV/0!</v>
      </c>
      <c r="AD28" s="73" t="s">
        <v>32</v>
      </c>
      <c r="AE28" s="74" t="e">
        <f>+AE27/AE10*100</f>
        <v>#DIV/0!</v>
      </c>
      <c r="AF28" s="75" t="s">
        <v>32</v>
      </c>
      <c r="AG28" s="78" t="e">
        <f>+AG27/AG10*100</f>
        <v>#DIV/0!</v>
      </c>
      <c r="AH28" s="76" t="s">
        <v>32</v>
      </c>
      <c r="AI28" s="72" t="e">
        <f>+AI27/AI10*100</f>
        <v>#DIV/0!</v>
      </c>
      <c r="AJ28" s="73" t="s">
        <v>32</v>
      </c>
      <c r="AK28" s="74" t="e">
        <f>+AK27/AK10*100</f>
        <v>#DIV/0!</v>
      </c>
      <c r="AL28" s="73" t="s">
        <v>32</v>
      </c>
      <c r="AM28" s="74" t="e">
        <f>+AM27/AM10*100</f>
        <v>#DIV/0!</v>
      </c>
      <c r="AN28" s="75" t="s">
        <v>32</v>
      </c>
      <c r="AO28" s="78" t="e">
        <f>+AO27/AO10*100</f>
        <v>#DIV/0!</v>
      </c>
      <c r="AP28" s="76" t="s">
        <v>32</v>
      </c>
    </row>
    <row r="29" spans="1:42" ht="27" customHeight="1">
      <c r="A29" s="223" t="s">
        <v>37</v>
      </c>
      <c r="B29" s="224"/>
      <c r="C29" s="225"/>
      <c r="D29" s="226"/>
      <c r="E29" s="227"/>
      <c r="F29" s="284"/>
      <c r="G29" s="200"/>
      <c r="H29" s="201"/>
      <c r="I29" s="25"/>
      <c r="J29" s="59" t="s">
        <v>39</v>
      </c>
      <c r="K29" s="215"/>
      <c r="L29" s="216"/>
      <c r="M29" s="217"/>
      <c r="N29" s="229"/>
      <c r="O29" s="217"/>
      <c r="P29" s="218"/>
      <c r="Q29" s="25"/>
      <c r="R29" s="65" t="s">
        <v>39</v>
      </c>
      <c r="S29" s="229"/>
      <c r="T29" s="216"/>
      <c r="U29" s="217"/>
      <c r="V29" s="229"/>
      <c r="W29" s="217"/>
      <c r="X29" s="218"/>
      <c r="Y29" s="25"/>
      <c r="Z29" s="59" t="s">
        <v>39</v>
      </c>
      <c r="AA29" s="215"/>
      <c r="AB29" s="216"/>
      <c r="AC29" s="217"/>
      <c r="AD29" s="229"/>
      <c r="AE29" s="217"/>
      <c r="AF29" s="218"/>
      <c r="AG29" s="25"/>
      <c r="AH29" s="65" t="s">
        <v>39</v>
      </c>
      <c r="AI29" s="215"/>
      <c r="AJ29" s="216"/>
      <c r="AK29" s="217"/>
      <c r="AL29" s="229"/>
      <c r="AM29" s="217"/>
      <c r="AN29" s="218"/>
      <c r="AO29" s="25"/>
      <c r="AP29" s="61" t="s">
        <v>39</v>
      </c>
    </row>
    <row r="30" spans="1:42" ht="27" customHeight="1" thickBot="1">
      <c r="A30" s="126"/>
      <c r="B30" s="127" t="s">
        <v>38</v>
      </c>
      <c r="C30" s="196"/>
      <c r="D30" s="197"/>
      <c r="E30" s="198"/>
      <c r="F30" s="280"/>
      <c r="G30" s="198"/>
      <c r="H30" s="199"/>
      <c r="I30" s="28"/>
      <c r="J30" s="60" t="s">
        <v>39</v>
      </c>
      <c r="K30" s="208"/>
      <c r="L30" s="209"/>
      <c r="M30" s="210"/>
      <c r="N30" s="283"/>
      <c r="O30" s="210"/>
      <c r="P30" s="211"/>
      <c r="Q30" s="27"/>
      <c r="R30" s="66" t="s">
        <v>39</v>
      </c>
      <c r="S30" s="219"/>
      <c r="T30" s="220"/>
      <c r="U30" s="221"/>
      <c r="V30" s="219"/>
      <c r="W30" s="221"/>
      <c r="X30" s="222"/>
      <c r="Y30" s="28"/>
      <c r="Z30" s="60" t="s">
        <v>39</v>
      </c>
      <c r="AA30" s="208"/>
      <c r="AB30" s="209"/>
      <c r="AC30" s="210"/>
      <c r="AD30" s="283"/>
      <c r="AE30" s="210"/>
      <c r="AF30" s="211"/>
      <c r="AG30" s="27"/>
      <c r="AH30" s="66" t="s">
        <v>39</v>
      </c>
      <c r="AI30" s="208"/>
      <c r="AJ30" s="209"/>
      <c r="AK30" s="210"/>
      <c r="AL30" s="283"/>
      <c r="AM30" s="210"/>
      <c r="AN30" s="211"/>
      <c r="AO30" s="27"/>
      <c r="AP30" s="63" t="s">
        <v>39</v>
      </c>
    </row>
    <row r="31" spans="1:42" ht="27" customHeight="1">
      <c r="A31" s="212" t="s">
        <v>36</v>
      </c>
      <c r="B31" s="128" t="s">
        <v>112</v>
      </c>
      <c r="C31" s="202"/>
      <c r="D31" s="203"/>
      <c r="E31" s="200"/>
      <c r="F31" s="282"/>
      <c r="G31" s="200"/>
      <c r="H31" s="201"/>
      <c r="I31" s="25"/>
      <c r="J31" s="61" t="s">
        <v>75</v>
      </c>
      <c r="K31" s="202"/>
      <c r="L31" s="203"/>
      <c r="M31" s="200"/>
      <c r="N31" s="282"/>
      <c r="O31" s="200"/>
      <c r="P31" s="201"/>
      <c r="Q31" s="25"/>
      <c r="R31" s="61" t="s">
        <v>75</v>
      </c>
      <c r="S31" s="202"/>
      <c r="T31" s="203"/>
      <c r="U31" s="200"/>
      <c r="V31" s="282"/>
      <c r="W31" s="200"/>
      <c r="X31" s="201"/>
      <c r="Y31" s="25"/>
      <c r="Z31" s="61" t="s">
        <v>75</v>
      </c>
      <c r="AA31" s="202"/>
      <c r="AB31" s="203"/>
      <c r="AC31" s="200"/>
      <c r="AD31" s="282"/>
      <c r="AE31" s="200"/>
      <c r="AF31" s="201"/>
      <c r="AG31" s="25"/>
      <c r="AH31" s="61" t="s">
        <v>75</v>
      </c>
      <c r="AI31" s="202"/>
      <c r="AJ31" s="203"/>
      <c r="AK31" s="200"/>
      <c r="AL31" s="282"/>
      <c r="AM31" s="200"/>
      <c r="AN31" s="201"/>
      <c r="AO31" s="25"/>
      <c r="AP31" s="61" t="s">
        <v>75</v>
      </c>
    </row>
    <row r="32" spans="1:42" ht="27" customHeight="1">
      <c r="A32" s="213"/>
      <c r="B32" s="129" t="s">
        <v>114</v>
      </c>
      <c r="C32" s="196"/>
      <c r="D32" s="197"/>
      <c r="E32" s="198"/>
      <c r="F32" s="280"/>
      <c r="G32" s="198"/>
      <c r="H32" s="199"/>
      <c r="I32" s="26"/>
      <c r="J32" s="62" t="s">
        <v>75</v>
      </c>
      <c r="K32" s="196"/>
      <c r="L32" s="197"/>
      <c r="M32" s="198"/>
      <c r="N32" s="280"/>
      <c r="O32" s="198"/>
      <c r="P32" s="199"/>
      <c r="Q32" s="26"/>
      <c r="R32" s="62" t="s">
        <v>75</v>
      </c>
      <c r="S32" s="196"/>
      <c r="T32" s="197"/>
      <c r="U32" s="198"/>
      <c r="V32" s="280"/>
      <c r="W32" s="198"/>
      <c r="X32" s="199"/>
      <c r="Y32" s="26"/>
      <c r="Z32" s="62" t="s">
        <v>75</v>
      </c>
      <c r="AA32" s="196"/>
      <c r="AB32" s="197"/>
      <c r="AC32" s="198"/>
      <c r="AD32" s="280"/>
      <c r="AE32" s="198"/>
      <c r="AF32" s="199"/>
      <c r="AG32" s="26"/>
      <c r="AH32" s="62" t="s">
        <v>75</v>
      </c>
      <c r="AI32" s="196"/>
      <c r="AJ32" s="197"/>
      <c r="AK32" s="198"/>
      <c r="AL32" s="280"/>
      <c r="AM32" s="198"/>
      <c r="AN32" s="199"/>
      <c r="AO32" s="26"/>
      <c r="AP32" s="62" t="s">
        <v>75</v>
      </c>
    </row>
    <row r="33" spans="1:42" ht="27" customHeight="1" thickBot="1">
      <c r="A33" s="214"/>
      <c r="B33" s="130" t="s">
        <v>4</v>
      </c>
      <c r="C33" s="194"/>
      <c r="D33" s="195"/>
      <c r="E33" s="189"/>
      <c r="F33" s="281"/>
      <c r="G33" s="189"/>
      <c r="H33" s="190"/>
      <c r="I33" s="64">
        <f>SUM(I31:I32)</f>
        <v>0</v>
      </c>
      <c r="J33" s="63" t="s">
        <v>75</v>
      </c>
      <c r="K33" s="194"/>
      <c r="L33" s="195"/>
      <c r="M33" s="189"/>
      <c r="N33" s="281"/>
      <c r="O33" s="189"/>
      <c r="P33" s="190"/>
      <c r="Q33" s="64">
        <f>SUM(Q31:Q32)</f>
        <v>0</v>
      </c>
      <c r="R33" s="63" t="s">
        <v>75</v>
      </c>
      <c r="S33" s="194"/>
      <c r="T33" s="195"/>
      <c r="U33" s="189"/>
      <c r="V33" s="281"/>
      <c r="W33" s="189"/>
      <c r="X33" s="190"/>
      <c r="Y33" s="64">
        <f>SUM(Y31:Y32)</f>
        <v>0</v>
      </c>
      <c r="Z33" s="63" t="s">
        <v>75</v>
      </c>
      <c r="AA33" s="194"/>
      <c r="AB33" s="195"/>
      <c r="AC33" s="189"/>
      <c r="AD33" s="281"/>
      <c r="AE33" s="189"/>
      <c r="AF33" s="190"/>
      <c r="AG33" s="64">
        <f>SUM(AG31:AG32)</f>
        <v>0</v>
      </c>
      <c r="AH33" s="63" t="s">
        <v>75</v>
      </c>
      <c r="AI33" s="194"/>
      <c r="AJ33" s="195"/>
      <c r="AK33" s="189"/>
      <c r="AL33" s="281"/>
      <c r="AM33" s="189"/>
      <c r="AN33" s="190"/>
      <c r="AO33" s="64">
        <f>SUM(AO31:AO32)</f>
        <v>0</v>
      </c>
      <c r="AP33" s="63" t="s">
        <v>75</v>
      </c>
    </row>
    <row r="34" spans="1:42" ht="18" customHeight="1">
      <c r="A34" s="5"/>
      <c r="B34" s="5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</row>
    <row r="35" spans="1:42" ht="6" customHeight="1">
      <c r="A35" s="5"/>
      <c r="B35" s="5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</row>
    <row r="36" spans="1:42" s="31" customFormat="1" ht="16.5" customHeight="1">
      <c r="A36" s="29"/>
      <c r="B36" s="106"/>
      <c r="C36" s="108"/>
      <c r="D36" s="108"/>
      <c r="E36" s="108"/>
      <c r="F36" s="108"/>
      <c r="G36" s="108"/>
      <c r="H36" s="30"/>
      <c r="I36" s="192" t="s">
        <v>41</v>
      </c>
      <c r="J36" s="193"/>
      <c r="K36" s="30"/>
      <c r="L36" s="30"/>
      <c r="M36" s="30"/>
      <c r="N36" s="30"/>
      <c r="O36" s="30"/>
      <c r="P36" s="30"/>
      <c r="Q36" s="192" t="s">
        <v>42</v>
      </c>
      <c r="R36" s="193"/>
      <c r="S36" s="30"/>
      <c r="T36" s="30"/>
      <c r="U36" s="30"/>
      <c r="V36" s="30"/>
      <c r="W36" s="30"/>
      <c r="X36" s="30"/>
      <c r="Y36" s="192" t="s">
        <v>43</v>
      </c>
      <c r="Z36" s="193"/>
      <c r="AA36" s="30"/>
      <c r="AB36" s="30"/>
      <c r="AC36" s="30"/>
      <c r="AD36" s="30"/>
      <c r="AE36" s="30"/>
      <c r="AF36" s="30"/>
      <c r="AG36" s="192" t="s">
        <v>44</v>
      </c>
      <c r="AH36" s="193"/>
      <c r="AI36" s="30"/>
      <c r="AJ36" s="30"/>
      <c r="AK36" s="30"/>
      <c r="AL36" s="30"/>
      <c r="AM36" s="30"/>
      <c r="AN36" s="30"/>
      <c r="AO36" s="192" t="s">
        <v>45</v>
      </c>
      <c r="AP36" s="193"/>
    </row>
    <row r="37" spans="1:42" s="31" customFormat="1" ht="16.5" customHeight="1">
      <c r="A37" s="29"/>
      <c r="B37" s="260" t="s">
        <v>46</v>
      </c>
      <c r="C37" s="277" t="s">
        <v>19</v>
      </c>
      <c r="D37" s="278"/>
      <c r="E37" s="279"/>
      <c r="F37" s="136"/>
      <c r="G37" s="133" t="s">
        <v>47</v>
      </c>
      <c r="H37" s="30"/>
      <c r="I37" s="103">
        <f>I27</f>
        <v>0</v>
      </c>
      <c r="J37" s="104" t="s">
        <v>21</v>
      </c>
      <c r="K37" s="30"/>
      <c r="L37" s="30"/>
      <c r="M37" s="30"/>
      <c r="N37" s="30"/>
      <c r="O37" s="30"/>
      <c r="P37" s="30"/>
      <c r="Q37" s="103">
        <f>Q27</f>
        <v>0</v>
      </c>
      <c r="R37" s="104" t="s">
        <v>21</v>
      </c>
      <c r="S37" s="30"/>
      <c r="T37" s="30"/>
      <c r="U37" s="30"/>
      <c r="V37" s="30"/>
      <c r="W37" s="30"/>
      <c r="X37" s="30"/>
      <c r="Y37" s="103">
        <f>Y27</f>
        <v>0</v>
      </c>
      <c r="Z37" s="104" t="s">
        <v>21</v>
      </c>
      <c r="AA37" s="30"/>
      <c r="AB37" s="30"/>
      <c r="AC37" s="30"/>
      <c r="AD37" s="30"/>
      <c r="AE37" s="30"/>
      <c r="AF37" s="30"/>
      <c r="AG37" s="103">
        <f>AG27</f>
        <v>0</v>
      </c>
      <c r="AH37" s="104" t="s">
        <v>21</v>
      </c>
      <c r="AI37" s="30"/>
      <c r="AJ37" s="30"/>
      <c r="AK37" s="30"/>
      <c r="AL37" s="30"/>
      <c r="AM37" s="30"/>
      <c r="AN37" s="30"/>
      <c r="AO37" s="103">
        <f>AO27</f>
        <v>0</v>
      </c>
      <c r="AP37" s="104" t="s">
        <v>21</v>
      </c>
    </row>
    <row r="38" spans="1:42" s="31" customFormat="1" ht="16.5" customHeight="1">
      <c r="A38" s="29"/>
      <c r="B38" s="260"/>
      <c r="C38" s="262" t="s">
        <v>48</v>
      </c>
      <c r="D38" s="276"/>
      <c r="E38" s="263"/>
      <c r="F38" s="136"/>
      <c r="G38" s="133" t="s">
        <v>49</v>
      </c>
      <c r="H38" s="30"/>
      <c r="I38" s="103">
        <f>I23</f>
        <v>0</v>
      </c>
      <c r="J38" s="104" t="s">
        <v>21</v>
      </c>
      <c r="K38" s="30"/>
      <c r="L38" s="30"/>
      <c r="M38" s="30"/>
      <c r="N38" s="30"/>
      <c r="O38" s="30"/>
      <c r="P38" s="30"/>
      <c r="Q38" s="103">
        <f>Q23</f>
        <v>0</v>
      </c>
      <c r="R38" s="104" t="s">
        <v>21</v>
      </c>
      <c r="S38" s="30"/>
      <c r="T38" s="30"/>
      <c r="U38" s="30"/>
      <c r="V38" s="30"/>
      <c r="W38" s="30"/>
      <c r="X38" s="30"/>
      <c r="Y38" s="103">
        <f>Y23</f>
        <v>0</v>
      </c>
      <c r="Z38" s="104" t="s">
        <v>21</v>
      </c>
      <c r="AA38" s="30"/>
      <c r="AB38" s="30"/>
      <c r="AC38" s="30"/>
      <c r="AD38" s="30"/>
      <c r="AE38" s="30"/>
      <c r="AF38" s="30"/>
      <c r="AG38" s="103">
        <f>AG23</f>
        <v>0</v>
      </c>
      <c r="AH38" s="104" t="s">
        <v>21</v>
      </c>
      <c r="AI38" s="30"/>
      <c r="AJ38" s="30"/>
      <c r="AK38" s="30"/>
      <c r="AL38" s="30"/>
      <c r="AM38" s="30"/>
      <c r="AN38" s="30"/>
      <c r="AO38" s="103">
        <f>AO23</f>
        <v>0</v>
      </c>
      <c r="AP38" s="104" t="s">
        <v>21</v>
      </c>
    </row>
    <row r="39" spans="1:45" s="31" customFormat="1" ht="16.5" customHeight="1">
      <c r="A39" s="29"/>
      <c r="B39" s="260"/>
      <c r="C39" s="277" t="s">
        <v>50</v>
      </c>
      <c r="D39" s="278"/>
      <c r="E39" s="279"/>
      <c r="F39" s="137"/>
      <c r="G39" s="133" t="s">
        <v>51</v>
      </c>
      <c r="I39" s="33"/>
      <c r="J39" s="105" t="s">
        <v>21</v>
      </c>
      <c r="K39" s="186" t="s">
        <v>122</v>
      </c>
      <c r="L39" s="187"/>
      <c r="M39" s="187"/>
      <c r="N39" s="187"/>
      <c r="O39" s="187"/>
      <c r="P39" s="34"/>
      <c r="Q39" s="33"/>
      <c r="R39" s="105" t="s">
        <v>21</v>
      </c>
      <c r="S39" s="186" t="s">
        <v>119</v>
      </c>
      <c r="T39" s="187"/>
      <c r="U39" s="187"/>
      <c r="V39" s="187"/>
      <c r="W39" s="187"/>
      <c r="X39" s="188"/>
      <c r="Y39" s="33"/>
      <c r="Z39" s="105" t="s">
        <v>21</v>
      </c>
      <c r="AA39" s="186" t="s">
        <v>119</v>
      </c>
      <c r="AB39" s="187"/>
      <c r="AC39" s="187"/>
      <c r="AD39" s="187"/>
      <c r="AE39" s="187"/>
      <c r="AF39" s="188"/>
      <c r="AG39" s="33"/>
      <c r="AH39" s="105" t="s">
        <v>21</v>
      </c>
      <c r="AI39" s="267" t="s">
        <v>119</v>
      </c>
      <c r="AJ39" s="268"/>
      <c r="AK39" s="268"/>
      <c r="AL39" s="268"/>
      <c r="AM39" s="268"/>
      <c r="AN39" s="269"/>
      <c r="AO39" s="33"/>
      <c r="AP39" s="105" t="s">
        <v>21</v>
      </c>
      <c r="AQ39" s="204" t="s">
        <v>119</v>
      </c>
      <c r="AR39" s="205"/>
      <c r="AS39" s="205"/>
    </row>
    <row r="40" spans="1:42" s="31" customFormat="1" ht="16.5" customHeight="1">
      <c r="A40" s="29"/>
      <c r="B40" s="260"/>
      <c r="C40" s="262" t="s">
        <v>4</v>
      </c>
      <c r="D40" s="276"/>
      <c r="E40" s="263"/>
      <c r="F40" s="136"/>
      <c r="G40" s="133" t="s">
        <v>52</v>
      </c>
      <c r="H40" s="30"/>
      <c r="I40" s="103">
        <f>I37+I38+I39</f>
        <v>0</v>
      </c>
      <c r="J40" s="104" t="s">
        <v>21</v>
      </c>
      <c r="K40" s="30"/>
      <c r="L40" s="30"/>
      <c r="M40" s="30"/>
      <c r="N40" s="30"/>
      <c r="O40" s="30"/>
      <c r="P40" s="30"/>
      <c r="Q40" s="103">
        <f>Q37+Q38+Q39</f>
        <v>0</v>
      </c>
      <c r="R40" s="104" t="s">
        <v>21</v>
      </c>
      <c r="S40" s="30"/>
      <c r="T40" s="30"/>
      <c r="U40" s="30"/>
      <c r="V40" s="30"/>
      <c r="W40" s="30"/>
      <c r="X40" s="30"/>
      <c r="Y40" s="103">
        <f>Y37+Y38+Y39</f>
        <v>0</v>
      </c>
      <c r="Z40" s="104" t="s">
        <v>21</v>
      </c>
      <c r="AA40" s="30"/>
      <c r="AB40" s="30"/>
      <c r="AC40" s="30"/>
      <c r="AD40" s="30"/>
      <c r="AE40" s="30"/>
      <c r="AF40" s="30"/>
      <c r="AG40" s="103">
        <f>AG37+AG38+AG39</f>
        <v>0</v>
      </c>
      <c r="AH40" s="104" t="s">
        <v>21</v>
      </c>
      <c r="AI40" s="30"/>
      <c r="AJ40" s="30"/>
      <c r="AK40" s="30"/>
      <c r="AL40" s="30"/>
      <c r="AM40" s="30"/>
      <c r="AN40" s="30"/>
      <c r="AO40" s="103">
        <f>AO37+AO38+AO39</f>
        <v>0</v>
      </c>
      <c r="AP40" s="104" t="s">
        <v>21</v>
      </c>
    </row>
    <row r="41" spans="1:42" s="31" customFormat="1" ht="16.5" customHeight="1">
      <c r="A41" s="29"/>
      <c r="B41" s="260" t="s">
        <v>53</v>
      </c>
      <c r="C41" s="262" t="s">
        <v>54</v>
      </c>
      <c r="D41" s="276"/>
      <c r="E41" s="263"/>
      <c r="F41" s="136"/>
      <c r="G41" s="133" t="s">
        <v>55</v>
      </c>
      <c r="H41" s="30"/>
      <c r="I41" s="32"/>
      <c r="J41" s="104" t="s">
        <v>21</v>
      </c>
      <c r="K41" s="30"/>
      <c r="L41" s="30"/>
      <c r="M41" s="30"/>
      <c r="N41" s="30"/>
      <c r="O41" s="30"/>
      <c r="P41" s="30"/>
      <c r="Q41" s="32"/>
      <c r="R41" s="104" t="s">
        <v>21</v>
      </c>
      <c r="S41" s="30"/>
      <c r="T41" s="30"/>
      <c r="U41" s="30"/>
      <c r="V41" s="30"/>
      <c r="W41" s="30"/>
      <c r="X41" s="30"/>
      <c r="Y41" s="32"/>
      <c r="Z41" s="104" t="s">
        <v>21</v>
      </c>
      <c r="AA41" s="30"/>
      <c r="AB41" s="30"/>
      <c r="AC41" s="30"/>
      <c r="AD41" s="30"/>
      <c r="AE41" s="30"/>
      <c r="AF41" s="30"/>
      <c r="AG41" s="32"/>
      <c r="AH41" s="104" t="s">
        <v>21</v>
      </c>
      <c r="AI41" s="30"/>
      <c r="AJ41" s="30"/>
      <c r="AK41" s="30"/>
      <c r="AL41" s="30"/>
      <c r="AM41" s="30"/>
      <c r="AN41" s="30"/>
      <c r="AO41" s="32"/>
      <c r="AP41" s="104" t="s">
        <v>21</v>
      </c>
    </row>
    <row r="42" spans="1:42" s="31" customFormat="1" ht="16.5" customHeight="1">
      <c r="A42" s="29"/>
      <c r="B42" s="260"/>
      <c r="C42" s="270" t="s">
        <v>116</v>
      </c>
      <c r="D42" s="271"/>
      <c r="E42" s="134" t="s">
        <v>4</v>
      </c>
      <c r="F42" s="136"/>
      <c r="G42" s="133" t="s">
        <v>56</v>
      </c>
      <c r="H42" s="30"/>
      <c r="I42" s="103">
        <f>I43+I44</f>
        <v>0</v>
      </c>
      <c r="J42" s="104" t="s">
        <v>21</v>
      </c>
      <c r="K42" s="30"/>
      <c r="L42" s="30"/>
      <c r="M42" s="30"/>
      <c r="N42" s="30"/>
      <c r="O42" s="30"/>
      <c r="P42" s="30"/>
      <c r="Q42" s="103">
        <f>Q43+Q44</f>
        <v>0</v>
      </c>
      <c r="R42" s="104" t="s">
        <v>21</v>
      </c>
      <c r="S42" s="30"/>
      <c r="T42" s="30"/>
      <c r="U42" s="30"/>
      <c r="V42" s="30"/>
      <c r="W42" s="30"/>
      <c r="X42" s="30"/>
      <c r="Y42" s="103">
        <f>Y43+Y44</f>
        <v>0</v>
      </c>
      <c r="Z42" s="104" t="s">
        <v>21</v>
      </c>
      <c r="AA42" s="30"/>
      <c r="AB42" s="30"/>
      <c r="AC42" s="30"/>
      <c r="AD42" s="30"/>
      <c r="AE42" s="30"/>
      <c r="AF42" s="30"/>
      <c r="AG42" s="103">
        <f>AG43+AG44</f>
        <v>0</v>
      </c>
      <c r="AH42" s="104" t="s">
        <v>21</v>
      </c>
      <c r="AI42" s="30"/>
      <c r="AJ42" s="30"/>
      <c r="AK42" s="30"/>
      <c r="AL42" s="30"/>
      <c r="AM42" s="30"/>
      <c r="AN42" s="30"/>
      <c r="AO42" s="103">
        <f>AO43+AO44</f>
        <v>0</v>
      </c>
      <c r="AP42" s="104" t="s">
        <v>21</v>
      </c>
    </row>
    <row r="43" spans="1:42" s="31" customFormat="1" ht="16.5" customHeight="1">
      <c r="A43" s="29"/>
      <c r="B43" s="260"/>
      <c r="C43" s="272"/>
      <c r="D43" s="273"/>
      <c r="E43" s="138" t="s">
        <v>57</v>
      </c>
      <c r="F43" s="136"/>
      <c r="G43" s="133"/>
      <c r="H43" s="30"/>
      <c r="I43" s="32"/>
      <c r="J43" s="104" t="s">
        <v>21</v>
      </c>
      <c r="K43" s="30"/>
      <c r="L43" s="30"/>
      <c r="M43" s="30"/>
      <c r="N43" s="30"/>
      <c r="O43" s="30"/>
      <c r="P43" s="30"/>
      <c r="Q43" s="32"/>
      <c r="R43" s="104" t="s">
        <v>21</v>
      </c>
      <c r="S43" s="30"/>
      <c r="T43" s="30"/>
      <c r="U43" s="30"/>
      <c r="V43" s="30"/>
      <c r="W43" s="30"/>
      <c r="X43" s="30"/>
      <c r="Y43" s="32"/>
      <c r="Z43" s="104" t="s">
        <v>21</v>
      </c>
      <c r="AA43" s="30"/>
      <c r="AB43" s="30"/>
      <c r="AC43" s="30"/>
      <c r="AD43" s="30"/>
      <c r="AE43" s="30"/>
      <c r="AF43" s="30"/>
      <c r="AG43" s="32"/>
      <c r="AH43" s="104" t="s">
        <v>21</v>
      </c>
      <c r="AI43" s="30"/>
      <c r="AJ43" s="30"/>
      <c r="AK43" s="30"/>
      <c r="AL43" s="30"/>
      <c r="AM43" s="30"/>
      <c r="AN43" s="30"/>
      <c r="AO43" s="32"/>
      <c r="AP43" s="104" t="s">
        <v>21</v>
      </c>
    </row>
    <row r="44" spans="1:42" s="31" customFormat="1" ht="16.5" customHeight="1">
      <c r="A44" s="29"/>
      <c r="B44" s="260"/>
      <c r="C44" s="274"/>
      <c r="D44" s="275"/>
      <c r="E44" s="138" t="s">
        <v>58</v>
      </c>
      <c r="F44" s="136"/>
      <c r="G44" s="133"/>
      <c r="H44" s="30"/>
      <c r="I44" s="32"/>
      <c r="J44" s="104" t="s">
        <v>21</v>
      </c>
      <c r="K44" s="30"/>
      <c r="L44" s="30"/>
      <c r="M44" s="30"/>
      <c r="N44" s="30"/>
      <c r="O44" s="30"/>
      <c r="P44" s="30"/>
      <c r="Q44" s="32"/>
      <c r="R44" s="104" t="s">
        <v>21</v>
      </c>
      <c r="S44" s="30"/>
      <c r="T44" s="30"/>
      <c r="U44" s="30"/>
      <c r="V44" s="30"/>
      <c r="W44" s="30"/>
      <c r="X44" s="30"/>
      <c r="Y44" s="32"/>
      <c r="Z44" s="104" t="s">
        <v>21</v>
      </c>
      <c r="AA44" s="30"/>
      <c r="AB44" s="30"/>
      <c r="AC44" s="30"/>
      <c r="AD44" s="30"/>
      <c r="AE44" s="30"/>
      <c r="AF44" s="30"/>
      <c r="AG44" s="32"/>
      <c r="AH44" s="104" t="s">
        <v>21</v>
      </c>
      <c r="AI44" s="30"/>
      <c r="AJ44" s="30"/>
      <c r="AK44" s="30"/>
      <c r="AL44" s="30"/>
      <c r="AM44" s="30"/>
      <c r="AN44" s="30"/>
      <c r="AO44" s="32"/>
      <c r="AP44" s="104" t="s">
        <v>21</v>
      </c>
    </row>
    <row r="45" spans="1:44" s="31" customFormat="1" ht="16.5" customHeight="1">
      <c r="A45" s="29"/>
      <c r="B45" s="254" t="s">
        <v>59</v>
      </c>
      <c r="C45" s="255"/>
      <c r="D45" s="255"/>
      <c r="E45" s="256"/>
      <c r="F45" s="136"/>
      <c r="G45" s="133" t="s">
        <v>60</v>
      </c>
      <c r="H45" s="30"/>
      <c r="I45" s="103">
        <f>I40-I41-I42</f>
        <v>0</v>
      </c>
      <c r="J45" s="104" t="s">
        <v>21</v>
      </c>
      <c r="K45" s="206" t="s">
        <v>121</v>
      </c>
      <c r="L45" s="207"/>
      <c r="M45" s="30"/>
      <c r="N45" s="30"/>
      <c r="O45" s="30"/>
      <c r="P45" s="30"/>
      <c r="Q45" s="103">
        <f>Q40-Q41-Q42</f>
        <v>0</v>
      </c>
      <c r="R45" s="104" t="s">
        <v>21</v>
      </c>
      <c r="S45" s="206" t="s">
        <v>121</v>
      </c>
      <c r="T45" s="207"/>
      <c r="U45" s="30"/>
      <c r="V45" s="30"/>
      <c r="W45" s="30"/>
      <c r="X45" s="30"/>
      <c r="Y45" s="103">
        <f>Y40-Y41-Y42</f>
        <v>0</v>
      </c>
      <c r="Z45" s="104" t="s">
        <v>21</v>
      </c>
      <c r="AA45" s="206" t="s">
        <v>121</v>
      </c>
      <c r="AB45" s="207"/>
      <c r="AC45" s="30"/>
      <c r="AD45" s="30"/>
      <c r="AE45" s="30"/>
      <c r="AF45" s="30"/>
      <c r="AG45" s="103">
        <f>AG40-AG41-AG42</f>
        <v>0</v>
      </c>
      <c r="AH45" s="104" t="s">
        <v>21</v>
      </c>
      <c r="AI45" s="206" t="s">
        <v>121</v>
      </c>
      <c r="AJ45" s="207"/>
      <c r="AK45" s="30"/>
      <c r="AL45" s="30"/>
      <c r="AM45" s="30"/>
      <c r="AN45" s="30"/>
      <c r="AO45" s="103">
        <f>AO40-AO41-AO42</f>
        <v>0</v>
      </c>
      <c r="AP45" s="104" t="s">
        <v>21</v>
      </c>
      <c r="AQ45" s="206" t="s">
        <v>121</v>
      </c>
      <c r="AR45" s="207"/>
    </row>
    <row r="47" spans="1:11" ht="13.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</row>
    <row r="48" spans="1:11" ht="13.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</row>
    <row r="49" spans="1:11" ht="13.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</row>
    <row r="50" spans="1:11" ht="13.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</row>
  </sheetData>
  <sheetProtection/>
  <mergeCells count="133">
    <mergeCell ref="AI33:AJ33"/>
    <mergeCell ref="E3:F3"/>
    <mergeCell ref="E29:F29"/>
    <mergeCell ref="AK3:AL3"/>
    <mergeCell ref="AK29:AL29"/>
    <mergeCell ref="AK30:AL30"/>
    <mergeCell ref="AK31:AL31"/>
    <mergeCell ref="U30:V30"/>
    <mergeCell ref="U31:V31"/>
    <mergeCell ref="AA31:AB31"/>
    <mergeCell ref="AE31:AF31"/>
    <mergeCell ref="M3:N3"/>
    <mergeCell ref="M29:N29"/>
    <mergeCell ref="M30:N30"/>
    <mergeCell ref="M31:N31"/>
    <mergeCell ref="M32:N32"/>
    <mergeCell ref="W32:X32"/>
    <mergeCell ref="W30:X30"/>
    <mergeCell ref="AA30:AB30"/>
    <mergeCell ref="AE30:AF30"/>
    <mergeCell ref="M33:N33"/>
    <mergeCell ref="C33:D33"/>
    <mergeCell ref="G33:H33"/>
    <mergeCell ref="K33:L33"/>
    <mergeCell ref="O33:P33"/>
    <mergeCell ref="U33:V33"/>
    <mergeCell ref="S33:T33"/>
    <mergeCell ref="AM32:AN32"/>
    <mergeCell ref="AI31:AJ31"/>
    <mergeCell ref="AM31:AN31"/>
    <mergeCell ref="AM30:AN30"/>
    <mergeCell ref="W31:X31"/>
    <mergeCell ref="AM33:AN33"/>
    <mergeCell ref="AK32:AL32"/>
    <mergeCell ref="AK33:AL33"/>
    <mergeCell ref="AI32:AJ32"/>
    <mergeCell ref="AC30:AD30"/>
    <mergeCell ref="AE33:AF33"/>
    <mergeCell ref="E33:F33"/>
    <mergeCell ref="AA32:AB32"/>
    <mergeCell ref="AE32:AF32"/>
    <mergeCell ref="E30:F30"/>
    <mergeCell ref="E31:F31"/>
    <mergeCell ref="AC31:AD31"/>
    <mergeCell ref="AC32:AD32"/>
    <mergeCell ref="AC33:AD33"/>
    <mergeCell ref="S32:T32"/>
    <mergeCell ref="E32:F32"/>
    <mergeCell ref="U32:V32"/>
    <mergeCell ref="W33:X33"/>
    <mergeCell ref="AA33:AB33"/>
    <mergeCell ref="A31:A33"/>
    <mergeCell ref="C31:D31"/>
    <mergeCell ref="G31:H31"/>
    <mergeCell ref="K31:L31"/>
    <mergeCell ref="O31:P31"/>
    <mergeCell ref="S31:T31"/>
    <mergeCell ref="C32:D32"/>
    <mergeCell ref="G32:H32"/>
    <mergeCell ref="K32:L32"/>
    <mergeCell ref="O32:P32"/>
    <mergeCell ref="AM29:AN29"/>
    <mergeCell ref="C30:D30"/>
    <mergeCell ref="G30:H30"/>
    <mergeCell ref="K30:L30"/>
    <mergeCell ref="O30:P30"/>
    <mergeCell ref="S30:T30"/>
    <mergeCell ref="AI30:AJ30"/>
    <mergeCell ref="O29:P29"/>
    <mergeCell ref="S29:T29"/>
    <mergeCell ref="W29:X29"/>
    <mergeCell ref="AA29:AB29"/>
    <mergeCell ref="AE29:AF29"/>
    <mergeCell ref="AI29:AJ29"/>
    <mergeCell ref="U29:V29"/>
    <mergeCell ref="AC29:AD29"/>
    <mergeCell ref="A27:B27"/>
    <mergeCell ref="A28:B28"/>
    <mergeCell ref="A29:B29"/>
    <mergeCell ref="C29:D29"/>
    <mergeCell ref="G29:H29"/>
    <mergeCell ref="K29:L29"/>
    <mergeCell ref="AG3:AH3"/>
    <mergeCell ref="AI3:AJ3"/>
    <mergeCell ref="AM3:AN3"/>
    <mergeCell ref="AO3:AP3"/>
    <mergeCell ref="A4:A10"/>
    <mergeCell ref="A11:A26"/>
    <mergeCell ref="U3:V3"/>
    <mergeCell ref="Q3:R3"/>
    <mergeCell ref="S3:T3"/>
    <mergeCell ref="W3:X3"/>
    <mergeCell ref="Y3:Z3"/>
    <mergeCell ref="AA3:AB3"/>
    <mergeCell ref="AE3:AF3"/>
    <mergeCell ref="A3:B3"/>
    <mergeCell ref="C3:D3"/>
    <mergeCell ref="G3:H3"/>
    <mergeCell ref="I3:J3"/>
    <mergeCell ref="K3:L3"/>
    <mergeCell ref="O3:P3"/>
    <mergeCell ref="AC3:AD3"/>
    <mergeCell ref="A2:B2"/>
    <mergeCell ref="C2:J2"/>
    <mergeCell ref="K2:R2"/>
    <mergeCell ref="S2:Z2"/>
    <mergeCell ref="AA2:AH2"/>
    <mergeCell ref="AI2:AP2"/>
    <mergeCell ref="C42:D44"/>
    <mergeCell ref="C40:E40"/>
    <mergeCell ref="B45:E45"/>
    <mergeCell ref="C37:E37"/>
    <mergeCell ref="C38:E38"/>
    <mergeCell ref="C39:E39"/>
    <mergeCell ref="C41:E41"/>
    <mergeCell ref="B41:B44"/>
    <mergeCell ref="B37:B40"/>
    <mergeCell ref="AG36:AH36"/>
    <mergeCell ref="AO36:AP36"/>
    <mergeCell ref="K39:O39"/>
    <mergeCell ref="S39:X39"/>
    <mergeCell ref="AA39:AF39"/>
    <mergeCell ref="AI39:AN39"/>
    <mergeCell ref="I1:O1"/>
    <mergeCell ref="AQ39:AS39"/>
    <mergeCell ref="K45:L45"/>
    <mergeCell ref="S45:T45"/>
    <mergeCell ref="AA45:AB45"/>
    <mergeCell ref="AI45:AJ45"/>
    <mergeCell ref="AQ45:AR45"/>
    <mergeCell ref="I36:J36"/>
    <mergeCell ref="Q36:R36"/>
    <mergeCell ref="Y36:Z36"/>
  </mergeCells>
  <printOptions/>
  <pageMargins left="0.3937007874015748" right="0.38" top="0.51" bottom="0.3937007874015748" header="0" footer="0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view="pageBreakPreview" zoomScale="80" zoomScaleNormal="90" zoomScaleSheetLayoutView="80" zoomScalePageLayoutView="0" workbookViewId="0" topLeftCell="A1">
      <selection activeCell="A4" sqref="A4:A10"/>
    </sheetView>
  </sheetViews>
  <sheetFormatPr defaultColWidth="9.00390625" defaultRowHeight="13.5"/>
  <cols>
    <col min="1" max="1" width="3.25390625" style="0" customWidth="1"/>
    <col min="2" max="2" width="13.125" style="0" customWidth="1"/>
    <col min="3" max="3" width="27.25390625" style="157" customWidth="1"/>
    <col min="4" max="4" width="8.375" style="0" customWidth="1"/>
    <col min="5" max="5" width="2.375" style="0" customWidth="1"/>
    <col min="6" max="6" width="8.375" style="0" customWidth="1"/>
    <col min="7" max="7" width="2.375" style="0" customWidth="1"/>
    <col min="8" max="8" width="8.375" style="0" customWidth="1"/>
    <col min="9" max="9" width="2.375" style="0" customWidth="1"/>
    <col min="10" max="10" width="8.375" style="0" customWidth="1"/>
    <col min="11" max="11" width="2.375" style="0" customWidth="1"/>
    <col min="12" max="12" width="8.375" style="0" customWidth="1"/>
    <col min="13" max="13" width="2.375" style="0" customWidth="1"/>
    <col min="14" max="14" width="8.375" style="0" customWidth="1"/>
    <col min="15" max="15" width="2.375" style="0" customWidth="1"/>
    <col min="16" max="16" width="8.375" style="0" customWidth="1"/>
    <col min="17" max="17" width="2.375" style="0" customWidth="1"/>
    <col min="18" max="18" width="8.375" style="0" customWidth="1"/>
    <col min="19" max="19" width="2.375" style="0" customWidth="1"/>
    <col min="20" max="20" width="8.375" style="0" customWidth="1"/>
    <col min="21" max="21" width="2.375" style="0" customWidth="1"/>
    <col min="22" max="22" width="8.375" style="0" customWidth="1"/>
    <col min="23" max="23" width="2.375" style="0" customWidth="1"/>
    <col min="24" max="24" width="8.375" style="0" customWidth="1"/>
    <col min="25" max="25" width="2.375" style="0" customWidth="1"/>
    <col min="26" max="26" width="8.375" style="0" customWidth="1"/>
    <col min="27" max="27" width="2.375" style="0" customWidth="1"/>
    <col min="28" max="28" width="8.375" style="0" customWidth="1"/>
    <col min="29" max="29" width="2.375" style="0" customWidth="1"/>
    <col min="30" max="30" width="8.375" style="0" customWidth="1"/>
    <col min="31" max="31" width="2.375" style="0" customWidth="1"/>
    <col min="32" max="32" width="8.375" style="0" customWidth="1"/>
    <col min="33" max="33" width="2.375" style="0" customWidth="1"/>
    <col min="34" max="34" width="2.75390625" style="0" customWidth="1"/>
  </cols>
  <sheetData>
    <row r="1" spans="1:33" ht="18" customHeight="1" thickBot="1">
      <c r="A1" s="1"/>
      <c r="B1" s="6" t="s">
        <v>33</v>
      </c>
      <c r="C1" s="142"/>
      <c r="D1" s="1"/>
      <c r="E1" s="1"/>
      <c r="F1" s="1"/>
      <c r="G1" s="22" t="s">
        <v>35</v>
      </c>
      <c r="H1" s="285" t="s">
        <v>123</v>
      </c>
      <c r="I1" s="285"/>
      <c r="J1" s="285"/>
      <c r="K1" s="285"/>
      <c r="L1" s="285"/>
      <c r="M1" s="22"/>
      <c r="N1" s="2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34</v>
      </c>
      <c r="AD1" s="1"/>
      <c r="AE1" s="1"/>
      <c r="AF1" s="1"/>
      <c r="AG1" s="1"/>
    </row>
    <row r="2" spans="1:33" ht="18" customHeight="1">
      <c r="A2" s="265" t="s">
        <v>131</v>
      </c>
      <c r="B2" s="266"/>
      <c r="C2" s="143"/>
      <c r="D2" s="242" t="s">
        <v>79</v>
      </c>
      <c r="E2" s="242"/>
      <c r="F2" s="242"/>
      <c r="G2" s="242"/>
      <c r="H2" s="242"/>
      <c r="I2" s="242"/>
      <c r="J2" s="243" t="s">
        <v>80</v>
      </c>
      <c r="K2" s="244"/>
      <c r="L2" s="244"/>
      <c r="M2" s="244"/>
      <c r="N2" s="244"/>
      <c r="O2" s="245"/>
      <c r="P2" s="243" t="s">
        <v>81</v>
      </c>
      <c r="Q2" s="244"/>
      <c r="R2" s="244"/>
      <c r="S2" s="244"/>
      <c r="T2" s="244"/>
      <c r="U2" s="245"/>
      <c r="V2" s="243" t="s">
        <v>82</v>
      </c>
      <c r="W2" s="244"/>
      <c r="X2" s="244"/>
      <c r="Y2" s="244"/>
      <c r="Z2" s="244"/>
      <c r="AA2" s="245"/>
      <c r="AB2" s="243" t="s">
        <v>83</v>
      </c>
      <c r="AC2" s="244"/>
      <c r="AD2" s="244"/>
      <c r="AE2" s="244"/>
      <c r="AF2" s="244"/>
      <c r="AG2" s="245"/>
    </row>
    <row r="3" spans="1:33" ht="18" customHeight="1" thickBot="1">
      <c r="A3" s="240" t="s">
        <v>132</v>
      </c>
      <c r="B3" s="241"/>
      <c r="C3" s="144" t="s">
        <v>100</v>
      </c>
      <c r="D3" s="295" t="s">
        <v>77</v>
      </c>
      <c r="E3" s="295"/>
      <c r="F3" s="296"/>
      <c r="G3" s="297"/>
      <c r="H3" s="234" t="s">
        <v>22</v>
      </c>
      <c r="I3" s="236"/>
      <c r="J3" s="298"/>
      <c r="K3" s="299"/>
      <c r="L3" s="300"/>
      <c r="M3" s="301"/>
      <c r="N3" s="236" t="s">
        <v>22</v>
      </c>
      <c r="O3" s="235"/>
      <c r="P3" s="298"/>
      <c r="Q3" s="299"/>
      <c r="R3" s="300"/>
      <c r="S3" s="301"/>
      <c r="T3" s="234" t="s">
        <v>22</v>
      </c>
      <c r="U3" s="235"/>
      <c r="V3" s="298"/>
      <c r="W3" s="299"/>
      <c r="X3" s="300"/>
      <c r="Y3" s="301"/>
      <c r="Z3" s="234" t="s">
        <v>22</v>
      </c>
      <c r="AA3" s="235"/>
      <c r="AB3" s="298" t="s">
        <v>78</v>
      </c>
      <c r="AC3" s="299"/>
      <c r="AD3" s="300"/>
      <c r="AE3" s="301"/>
      <c r="AF3" s="234" t="s">
        <v>22</v>
      </c>
      <c r="AG3" s="235"/>
    </row>
    <row r="4" spans="1:33" ht="18" customHeight="1" thickTop="1">
      <c r="A4" s="246" t="s">
        <v>23</v>
      </c>
      <c r="B4" s="119" t="s">
        <v>0</v>
      </c>
      <c r="C4" s="145" t="s">
        <v>101</v>
      </c>
      <c r="D4" s="3">
        <v>10</v>
      </c>
      <c r="E4" s="98" t="s">
        <v>75</v>
      </c>
      <c r="F4" s="4"/>
      <c r="G4" s="100" t="s">
        <v>75</v>
      </c>
      <c r="H4" s="43">
        <f>+D4+F4</f>
        <v>10</v>
      </c>
      <c r="I4" s="43" t="s">
        <v>75</v>
      </c>
      <c r="J4" s="2"/>
      <c r="K4" s="98" t="s">
        <v>75</v>
      </c>
      <c r="L4" s="4"/>
      <c r="M4" s="114" t="s">
        <v>75</v>
      </c>
      <c r="N4" s="43">
        <f>+J4+L4</f>
        <v>0</v>
      </c>
      <c r="O4" s="92" t="s">
        <v>75</v>
      </c>
      <c r="P4" s="2"/>
      <c r="Q4" s="98" t="s">
        <v>75</v>
      </c>
      <c r="R4" s="4"/>
      <c r="S4" s="43" t="s">
        <v>75</v>
      </c>
      <c r="T4" s="167">
        <f>+P4+R4</f>
        <v>0</v>
      </c>
      <c r="U4" s="92" t="s">
        <v>75</v>
      </c>
      <c r="V4" s="2"/>
      <c r="W4" s="98" t="s">
        <v>75</v>
      </c>
      <c r="X4" s="4"/>
      <c r="Y4" s="43" t="s">
        <v>75</v>
      </c>
      <c r="Z4" s="167">
        <f>+V4+X4</f>
        <v>0</v>
      </c>
      <c r="AA4" s="92" t="s">
        <v>75</v>
      </c>
      <c r="AB4" s="2">
        <v>20</v>
      </c>
      <c r="AC4" s="98" t="s">
        <v>75</v>
      </c>
      <c r="AD4" s="170"/>
      <c r="AE4" s="43" t="s">
        <v>75</v>
      </c>
      <c r="AF4" s="168">
        <f>+AB4+AD4</f>
        <v>20</v>
      </c>
      <c r="AG4" s="117" t="s">
        <v>75</v>
      </c>
    </row>
    <row r="5" spans="1:33" ht="18" customHeight="1">
      <c r="A5" s="247"/>
      <c r="B5" s="120" t="s">
        <v>1</v>
      </c>
      <c r="C5" s="139" t="s">
        <v>124</v>
      </c>
      <c r="D5" s="8">
        <v>350</v>
      </c>
      <c r="E5" s="49" t="s">
        <v>28</v>
      </c>
      <c r="F5" s="8"/>
      <c r="G5" s="50" t="s">
        <v>28</v>
      </c>
      <c r="H5" s="44" t="s">
        <v>26</v>
      </c>
      <c r="I5" s="47"/>
      <c r="J5" s="7"/>
      <c r="K5" s="47" t="s">
        <v>28</v>
      </c>
      <c r="L5" s="9"/>
      <c r="M5" s="50" t="s">
        <v>28</v>
      </c>
      <c r="N5" s="44" t="s">
        <v>26</v>
      </c>
      <c r="O5" s="52"/>
      <c r="P5" s="7"/>
      <c r="Q5" s="47" t="s">
        <v>28</v>
      </c>
      <c r="R5" s="9"/>
      <c r="S5" s="47" t="s">
        <v>28</v>
      </c>
      <c r="T5" s="158" t="s">
        <v>26</v>
      </c>
      <c r="U5" s="52"/>
      <c r="V5" s="7"/>
      <c r="W5" s="47" t="s">
        <v>28</v>
      </c>
      <c r="X5" s="9"/>
      <c r="Y5" s="47" t="s">
        <v>28</v>
      </c>
      <c r="Z5" s="158" t="s">
        <v>26</v>
      </c>
      <c r="AA5" s="52"/>
      <c r="AB5" s="7">
        <v>380</v>
      </c>
      <c r="AC5" s="47" t="s">
        <v>28</v>
      </c>
      <c r="AD5" s="9"/>
      <c r="AE5" s="47" t="s">
        <v>28</v>
      </c>
      <c r="AF5" s="158" t="s">
        <v>26</v>
      </c>
      <c r="AG5" s="52"/>
    </row>
    <row r="6" spans="1:33" ht="18" customHeight="1">
      <c r="A6" s="247"/>
      <c r="B6" s="120" t="s">
        <v>2</v>
      </c>
      <c r="C6" s="139" t="s">
        <v>102</v>
      </c>
      <c r="D6" s="47">
        <f>+D4*D5</f>
        <v>3500</v>
      </c>
      <c r="E6" s="49" t="s">
        <v>29</v>
      </c>
      <c r="F6" s="47">
        <f>+F4*F5</f>
        <v>0</v>
      </c>
      <c r="G6" s="50" t="s">
        <v>29</v>
      </c>
      <c r="H6" s="44" t="s">
        <v>30</v>
      </c>
      <c r="I6" s="47"/>
      <c r="J6" s="51">
        <f>+J4*J5</f>
        <v>0</v>
      </c>
      <c r="K6" s="47" t="s">
        <v>29</v>
      </c>
      <c r="L6" s="95">
        <f>+L4*L5</f>
        <v>0</v>
      </c>
      <c r="M6" s="50" t="s">
        <v>29</v>
      </c>
      <c r="N6" s="44" t="s">
        <v>30</v>
      </c>
      <c r="O6" s="52"/>
      <c r="P6" s="51">
        <f>+P4*P5</f>
        <v>0</v>
      </c>
      <c r="Q6" s="47" t="s">
        <v>29</v>
      </c>
      <c r="R6" s="95">
        <f>+R4*R5</f>
        <v>0</v>
      </c>
      <c r="S6" s="47" t="s">
        <v>29</v>
      </c>
      <c r="T6" s="158" t="s">
        <v>30</v>
      </c>
      <c r="U6" s="52"/>
      <c r="V6" s="51">
        <f>+V4*V5</f>
        <v>0</v>
      </c>
      <c r="W6" s="47" t="s">
        <v>29</v>
      </c>
      <c r="X6" s="95">
        <f>+X4*X5</f>
        <v>0</v>
      </c>
      <c r="Y6" s="47" t="s">
        <v>29</v>
      </c>
      <c r="Z6" s="158" t="s">
        <v>26</v>
      </c>
      <c r="AA6" s="52"/>
      <c r="AB6" s="51">
        <f>+AB4*AB5</f>
        <v>7600</v>
      </c>
      <c r="AC6" s="47" t="s">
        <v>29</v>
      </c>
      <c r="AD6" s="95">
        <f>+AD4*AD5</f>
        <v>0</v>
      </c>
      <c r="AE6" s="47" t="s">
        <v>29</v>
      </c>
      <c r="AF6" s="158" t="s">
        <v>26</v>
      </c>
      <c r="AG6" s="52"/>
    </row>
    <row r="7" spans="1:33" ht="18" customHeight="1">
      <c r="A7" s="247"/>
      <c r="B7" s="121" t="s">
        <v>24</v>
      </c>
      <c r="C7" s="140" t="s">
        <v>103</v>
      </c>
      <c r="D7" s="11">
        <v>1350</v>
      </c>
      <c r="E7" s="99" t="s">
        <v>21</v>
      </c>
      <c r="F7" s="11"/>
      <c r="G7" s="101" t="s">
        <v>21</v>
      </c>
      <c r="H7" s="45" t="s">
        <v>31</v>
      </c>
      <c r="I7" s="53"/>
      <c r="J7" s="10"/>
      <c r="K7" s="53" t="s">
        <v>21</v>
      </c>
      <c r="L7" s="13"/>
      <c r="M7" s="101" t="s">
        <v>21</v>
      </c>
      <c r="N7" s="45" t="s">
        <v>31</v>
      </c>
      <c r="O7" s="93"/>
      <c r="P7" s="10"/>
      <c r="Q7" s="53" t="s">
        <v>21</v>
      </c>
      <c r="R7" s="13"/>
      <c r="S7" s="53" t="s">
        <v>21</v>
      </c>
      <c r="T7" s="159" t="s">
        <v>31</v>
      </c>
      <c r="U7" s="93"/>
      <c r="V7" s="10"/>
      <c r="W7" s="53" t="s">
        <v>21</v>
      </c>
      <c r="X7" s="13"/>
      <c r="Y7" s="53" t="s">
        <v>21</v>
      </c>
      <c r="Z7" s="159" t="s">
        <v>26</v>
      </c>
      <c r="AA7" s="93"/>
      <c r="AB7" s="10">
        <v>1400</v>
      </c>
      <c r="AC7" s="53" t="s">
        <v>21</v>
      </c>
      <c r="AD7" s="13"/>
      <c r="AE7" s="53" t="s">
        <v>21</v>
      </c>
      <c r="AF7" s="159" t="s">
        <v>26</v>
      </c>
      <c r="AG7" s="93"/>
    </row>
    <row r="8" spans="1:33" ht="18" customHeight="1">
      <c r="A8" s="247"/>
      <c r="B8" s="122" t="s">
        <v>25</v>
      </c>
      <c r="C8" s="146" t="s">
        <v>104</v>
      </c>
      <c r="D8" s="46">
        <f>+D6*D7</f>
        <v>4725000</v>
      </c>
      <c r="E8" s="84" t="s">
        <v>21</v>
      </c>
      <c r="F8" s="46">
        <f>+F6*F7/100</f>
        <v>0</v>
      </c>
      <c r="G8" s="85" t="s">
        <v>21</v>
      </c>
      <c r="H8" s="46">
        <f>+D8+F8</f>
        <v>4725000</v>
      </c>
      <c r="I8" s="46" t="s">
        <v>21</v>
      </c>
      <c r="J8" s="86">
        <f>+J6*J7</f>
        <v>0</v>
      </c>
      <c r="K8" s="46" t="s">
        <v>21</v>
      </c>
      <c r="L8" s="96">
        <f>+L6*L7</f>
        <v>0</v>
      </c>
      <c r="M8" s="85" t="s">
        <v>21</v>
      </c>
      <c r="N8" s="46">
        <f>+J8+L8</f>
        <v>0</v>
      </c>
      <c r="O8" s="46" t="s">
        <v>21</v>
      </c>
      <c r="P8" s="86">
        <f>+P6*P7</f>
        <v>0</v>
      </c>
      <c r="Q8" s="46" t="s">
        <v>21</v>
      </c>
      <c r="R8" s="96">
        <f>+R6*R7</f>
        <v>0</v>
      </c>
      <c r="S8" s="46" t="s">
        <v>21</v>
      </c>
      <c r="T8" s="160">
        <f>+P8+R8</f>
        <v>0</v>
      </c>
      <c r="U8" s="87" t="s">
        <v>21</v>
      </c>
      <c r="V8" s="86">
        <f>+V6*V7</f>
        <v>0</v>
      </c>
      <c r="W8" s="46" t="s">
        <v>21</v>
      </c>
      <c r="X8" s="96">
        <f>+X6*X7</f>
        <v>0</v>
      </c>
      <c r="Y8" s="46" t="s">
        <v>21</v>
      </c>
      <c r="Z8" s="160">
        <f>+V8+X8</f>
        <v>0</v>
      </c>
      <c r="AA8" s="87" t="s">
        <v>21</v>
      </c>
      <c r="AB8" s="86">
        <f>+AB6*AB7</f>
        <v>10640000</v>
      </c>
      <c r="AC8" s="46" t="s">
        <v>21</v>
      </c>
      <c r="AD8" s="96">
        <f>+AD6*AD7</f>
        <v>0</v>
      </c>
      <c r="AE8" s="46" t="s">
        <v>21</v>
      </c>
      <c r="AF8" s="160">
        <f>+AB8+AD8</f>
        <v>10640000</v>
      </c>
      <c r="AG8" s="87" t="s">
        <v>21</v>
      </c>
    </row>
    <row r="9" spans="1:33" ht="18" customHeight="1">
      <c r="A9" s="247"/>
      <c r="B9" s="120" t="s">
        <v>3</v>
      </c>
      <c r="C9" s="139" t="s">
        <v>87</v>
      </c>
      <c r="D9" s="8"/>
      <c r="E9" s="49" t="s">
        <v>21</v>
      </c>
      <c r="F9" s="8"/>
      <c r="G9" s="50" t="s">
        <v>21</v>
      </c>
      <c r="H9" s="47">
        <f>+D9+F9</f>
        <v>0</v>
      </c>
      <c r="I9" s="47" t="s">
        <v>21</v>
      </c>
      <c r="J9" s="7"/>
      <c r="K9" s="47" t="s">
        <v>21</v>
      </c>
      <c r="L9" s="9"/>
      <c r="M9" s="50" t="s">
        <v>21</v>
      </c>
      <c r="N9" s="47">
        <f>+J9+L9</f>
        <v>0</v>
      </c>
      <c r="O9" s="47" t="s">
        <v>21</v>
      </c>
      <c r="P9" s="7"/>
      <c r="Q9" s="47" t="s">
        <v>21</v>
      </c>
      <c r="R9" s="9"/>
      <c r="S9" s="47" t="s">
        <v>21</v>
      </c>
      <c r="T9" s="161">
        <f>+P9+R9</f>
        <v>0</v>
      </c>
      <c r="U9" s="52" t="s">
        <v>21</v>
      </c>
      <c r="V9" s="7"/>
      <c r="W9" s="47" t="s">
        <v>21</v>
      </c>
      <c r="X9" s="9"/>
      <c r="Y9" s="47" t="s">
        <v>21</v>
      </c>
      <c r="Z9" s="161">
        <f>+V9+X9</f>
        <v>0</v>
      </c>
      <c r="AA9" s="52" t="s">
        <v>21</v>
      </c>
      <c r="AB9" s="7"/>
      <c r="AC9" s="47" t="s">
        <v>21</v>
      </c>
      <c r="AD9" s="9"/>
      <c r="AE9" s="47" t="s">
        <v>21</v>
      </c>
      <c r="AF9" s="161">
        <f>+AB9+AD9</f>
        <v>0</v>
      </c>
      <c r="AG9" s="52" t="s">
        <v>21</v>
      </c>
    </row>
    <row r="10" spans="1:33" ht="18" customHeight="1">
      <c r="A10" s="248"/>
      <c r="B10" s="123" t="s">
        <v>4</v>
      </c>
      <c r="C10" s="147" t="s">
        <v>105</v>
      </c>
      <c r="D10" s="48">
        <f>SUM(D8:D9)</f>
        <v>4725000</v>
      </c>
      <c r="E10" s="48" t="s">
        <v>21</v>
      </c>
      <c r="F10" s="89">
        <f>SUM(F8:F9)</f>
        <v>0</v>
      </c>
      <c r="G10" s="90" t="s">
        <v>21</v>
      </c>
      <c r="H10" s="48">
        <f>SUM(H8:H9)</f>
        <v>4725000</v>
      </c>
      <c r="I10" s="48" t="s">
        <v>21</v>
      </c>
      <c r="J10" s="88">
        <f>SUM(J8:J9)</f>
        <v>0</v>
      </c>
      <c r="K10" s="48" t="s">
        <v>21</v>
      </c>
      <c r="L10" s="89">
        <f>SUM(L8:L9)</f>
        <v>0</v>
      </c>
      <c r="M10" s="90" t="s">
        <v>21</v>
      </c>
      <c r="N10" s="48">
        <f>SUM(N8:N9)</f>
        <v>0</v>
      </c>
      <c r="O10" s="48" t="s">
        <v>21</v>
      </c>
      <c r="P10" s="88">
        <f>SUM(P8:P9)</f>
        <v>0</v>
      </c>
      <c r="Q10" s="48" t="s">
        <v>21</v>
      </c>
      <c r="R10" s="89">
        <f>SUM(R8:R9)</f>
        <v>0</v>
      </c>
      <c r="S10" s="48" t="s">
        <v>21</v>
      </c>
      <c r="T10" s="162">
        <f>SUM(T8:T9)</f>
        <v>0</v>
      </c>
      <c r="U10" s="91" t="s">
        <v>21</v>
      </c>
      <c r="V10" s="88">
        <f>SUM(V8:V9)</f>
        <v>0</v>
      </c>
      <c r="W10" s="48" t="s">
        <v>21</v>
      </c>
      <c r="X10" s="89">
        <f>SUM(X8:X9)</f>
        <v>0</v>
      </c>
      <c r="Y10" s="48" t="s">
        <v>21</v>
      </c>
      <c r="Z10" s="162">
        <f>SUM(Z8:Z9)</f>
        <v>0</v>
      </c>
      <c r="AA10" s="91" t="s">
        <v>21</v>
      </c>
      <c r="AB10" s="88">
        <f>SUM(AB8:AB9)</f>
        <v>10640000</v>
      </c>
      <c r="AC10" s="48" t="s">
        <v>21</v>
      </c>
      <c r="AD10" s="89">
        <f>SUM(AD8:AD9)</f>
        <v>0</v>
      </c>
      <c r="AE10" s="48" t="s">
        <v>21</v>
      </c>
      <c r="AF10" s="162">
        <f>SUM(AF8:AF9)</f>
        <v>10640000</v>
      </c>
      <c r="AG10" s="91" t="s">
        <v>21</v>
      </c>
    </row>
    <row r="11" spans="1:33" ht="18" customHeight="1">
      <c r="A11" s="239" t="s">
        <v>27</v>
      </c>
      <c r="B11" s="124" t="s">
        <v>5</v>
      </c>
      <c r="C11" s="148" t="s">
        <v>88</v>
      </c>
      <c r="D11" s="109">
        <v>2000</v>
      </c>
      <c r="E11" s="54" t="s">
        <v>21</v>
      </c>
      <c r="F11" s="12"/>
      <c r="G11" s="102" t="s">
        <v>21</v>
      </c>
      <c r="H11" s="54">
        <f aca="true" t="shared" si="0" ref="H11:H25">+D11+F11</f>
        <v>2000</v>
      </c>
      <c r="I11" s="54" t="s">
        <v>21</v>
      </c>
      <c r="J11" s="14"/>
      <c r="K11" s="54" t="s">
        <v>21</v>
      </c>
      <c r="L11" s="16"/>
      <c r="M11" s="102" t="s">
        <v>21</v>
      </c>
      <c r="N11" s="54">
        <f>+J11+L11</f>
        <v>0</v>
      </c>
      <c r="O11" s="54" t="s">
        <v>21</v>
      </c>
      <c r="P11" s="14"/>
      <c r="Q11" s="54" t="s">
        <v>21</v>
      </c>
      <c r="R11" s="16"/>
      <c r="S11" s="54" t="s">
        <v>21</v>
      </c>
      <c r="T11" s="163">
        <f>IF(AND(P11="",R11&gt;0),R11,IF(AND(R11="",P11&gt;0),P11,IF(AND(P11="",R11=""),"",P11+R11)))</f>
      </c>
      <c r="U11" s="94" t="s">
        <v>21</v>
      </c>
      <c r="V11" s="14"/>
      <c r="W11" s="54" t="s">
        <v>21</v>
      </c>
      <c r="X11" s="16"/>
      <c r="Y11" s="54" t="s">
        <v>21</v>
      </c>
      <c r="Z11" s="163">
        <f>IF(AND(V11="",X11&gt;0),X11,IF(AND(X11="",V11&gt;0),V11,IF(AND(V11="",X11=""),"",V11+X11)))</f>
      </c>
      <c r="AA11" s="94" t="s">
        <v>21</v>
      </c>
      <c r="AB11" s="14">
        <v>4000</v>
      </c>
      <c r="AC11" s="54" t="s">
        <v>21</v>
      </c>
      <c r="AD11" s="16"/>
      <c r="AE11" s="54" t="s">
        <v>21</v>
      </c>
      <c r="AF11" s="165">
        <f>IF(AND(AB11="",AD11&gt;0),AD11,IF(AND(AD11="",AB11&gt;0),AB11,IF(AND(AB11="",AD11=""),"",AB11+AD11)))</f>
        <v>4000</v>
      </c>
      <c r="AG11" s="94" t="s">
        <v>21</v>
      </c>
    </row>
    <row r="12" spans="1:33" ht="18" customHeight="1">
      <c r="A12" s="239"/>
      <c r="B12" s="120" t="s">
        <v>6</v>
      </c>
      <c r="C12" s="139" t="s">
        <v>89</v>
      </c>
      <c r="D12" s="110">
        <v>80000</v>
      </c>
      <c r="E12" s="47" t="s">
        <v>21</v>
      </c>
      <c r="F12" s="9"/>
      <c r="G12" s="50" t="s">
        <v>21</v>
      </c>
      <c r="H12" s="47">
        <f t="shared" si="0"/>
        <v>80000</v>
      </c>
      <c r="I12" s="47" t="s">
        <v>21</v>
      </c>
      <c r="J12" s="14"/>
      <c r="K12" s="47" t="s">
        <v>21</v>
      </c>
      <c r="L12" s="16"/>
      <c r="M12" s="50" t="s">
        <v>21</v>
      </c>
      <c r="N12" s="47">
        <f aca="true" t="shared" si="1" ref="N12:N25">+J12+L12</f>
        <v>0</v>
      </c>
      <c r="O12" s="47" t="s">
        <v>21</v>
      </c>
      <c r="P12" s="14"/>
      <c r="Q12" s="47" t="s">
        <v>21</v>
      </c>
      <c r="R12" s="16"/>
      <c r="S12" s="47" t="s">
        <v>21</v>
      </c>
      <c r="T12" s="161">
        <f aca="true" t="shared" si="2" ref="T12:T26">IF(AND(P12="",R12&gt;0),R12,IF(AND(R12="",P12&gt;0),P12,IF(AND(P12="",R12=""),"",P12+R12)))</f>
      </c>
      <c r="U12" s="52" t="s">
        <v>21</v>
      </c>
      <c r="V12" s="14"/>
      <c r="W12" s="47" t="s">
        <v>21</v>
      </c>
      <c r="X12" s="16"/>
      <c r="Y12" s="47" t="s">
        <v>21</v>
      </c>
      <c r="Z12" s="161">
        <f aca="true" t="shared" si="3" ref="Z12:Z25">IF(AND(V12="",X12&gt;0),X12,IF(AND(X12="",V12&gt;0),V12,IF(AND(V12="",X12=""),"",V12+X12)))</f>
      </c>
      <c r="AA12" s="52" t="s">
        <v>21</v>
      </c>
      <c r="AB12" s="14">
        <v>140000</v>
      </c>
      <c r="AC12" s="47" t="s">
        <v>21</v>
      </c>
      <c r="AD12" s="16"/>
      <c r="AE12" s="47" t="s">
        <v>21</v>
      </c>
      <c r="AF12" s="161">
        <f aca="true" t="shared" si="4" ref="AF12:AF26">IF(AND(AB12="",AD12&gt;0),AD12,IF(AND(AD12="",AB12&gt;0),AB12,IF(AND(AB12="",AD12=""),"",AB12+AD12)))</f>
        <v>140000</v>
      </c>
      <c r="AG12" s="52" t="s">
        <v>21</v>
      </c>
    </row>
    <row r="13" spans="1:33" ht="18" customHeight="1">
      <c r="A13" s="239"/>
      <c r="B13" s="120" t="s">
        <v>7</v>
      </c>
      <c r="C13" s="139" t="s">
        <v>84</v>
      </c>
      <c r="D13" s="110">
        <v>100000</v>
      </c>
      <c r="E13" s="47" t="s">
        <v>21</v>
      </c>
      <c r="F13" s="9"/>
      <c r="G13" s="50" t="s">
        <v>21</v>
      </c>
      <c r="H13" s="47">
        <f t="shared" si="0"/>
        <v>100000</v>
      </c>
      <c r="I13" s="47" t="s">
        <v>21</v>
      </c>
      <c r="J13" s="14"/>
      <c r="K13" s="47" t="s">
        <v>21</v>
      </c>
      <c r="L13" s="16"/>
      <c r="M13" s="50" t="s">
        <v>21</v>
      </c>
      <c r="N13" s="47">
        <f t="shared" si="1"/>
        <v>0</v>
      </c>
      <c r="O13" s="47" t="s">
        <v>21</v>
      </c>
      <c r="P13" s="14"/>
      <c r="Q13" s="47" t="s">
        <v>21</v>
      </c>
      <c r="R13" s="16"/>
      <c r="S13" s="47" t="s">
        <v>21</v>
      </c>
      <c r="T13" s="161">
        <f t="shared" si="2"/>
      </c>
      <c r="U13" s="52" t="s">
        <v>21</v>
      </c>
      <c r="V13" s="14"/>
      <c r="W13" s="47" t="s">
        <v>21</v>
      </c>
      <c r="X13" s="16"/>
      <c r="Y13" s="47" t="s">
        <v>21</v>
      </c>
      <c r="Z13" s="161">
        <f t="shared" si="3"/>
      </c>
      <c r="AA13" s="52" t="s">
        <v>21</v>
      </c>
      <c r="AB13" s="14">
        <v>200000</v>
      </c>
      <c r="AC13" s="47" t="s">
        <v>21</v>
      </c>
      <c r="AD13" s="16"/>
      <c r="AE13" s="47" t="s">
        <v>21</v>
      </c>
      <c r="AF13" s="161">
        <f t="shared" si="4"/>
        <v>200000</v>
      </c>
      <c r="AG13" s="52" t="s">
        <v>21</v>
      </c>
    </row>
    <row r="14" spans="1:33" ht="18" customHeight="1">
      <c r="A14" s="239"/>
      <c r="B14" s="120" t="s">
        <v>8</v>
      </c>
      <c r="C14" s="139" t="s">
        <v>90</v>
      </c>
      <c r="D14" s="110">
        <v>450000</v>
      </c>
      <c r="E14" s="47" t="s">
        <v>21</v>
      </c>
      <c r="F14" s="9"/>
      <c r="G14" s="50" t="s">
        <v>21</v>
      </c>
      <c r="H14" s="47">
        <f t="shared" si="0"/>
        <v>450000</v>
      </c>
      <c r="I14" s="47" t="s">
        <v>21</v>
      </c>
      <c r="J14" s="14"/>
      <c r="K14" s="47" t="s">
        <v>21</v>
      </c>
      <c r="L14" s="16"/>
      <c r="M14" s="50" t="s">
        <v>21</v>
      </c>
      <c r="N14" s="47">
        <f t="shared" si="1"/>
        <v>0</v>
      </c>
      <c r="O14" s="47" t="s">
        <v>21</v>
      </c>
      <c r="P14" s="14"/>
      <c r="Q14" s="47" t="s">
        <v>21</v>
      </c>
      <c r="R14" s="16"/>
      <c r="S14" s="47" t="s">
        <v>21</v>
      </c>
      <c r="T14" s="161">
        <f t="shared" si="2"/>
      </c>
      <c r="U14" s="52" t="s">
        <v>21</v>
      </c>
      <c r="V14" s="14"/>
      <c r="W14" s="47" t="s">
        <v>21</v>
      </c>
      <c r="X14" s="16"/>
      <c r="Y14" s="47" t="s">
        <v>21</v>
      </c>
      <c r="Z14" s="161">
        <f t="shared" si="3"/>
      </c>
      <c r="AA14" s="52" t="s">
        <v>21</v>
      </c>
      <c r="AB14" s="14">
        <v>900000</v>
      </c>
      <c r="AC14" s="47" t="s">
        <v>21</v>
      </c>
      <c r="AD14" s="16"/>
      <c r="AE14" s="47" t="s">
        <v>21</v>
      </c>
      <c r="AF14" s="161">
        <f t="shared" si="4"/>
        <v>900000</v>
      </c>
      <c r="AG14" s="52" t="s">
        <v>21</v>
      </c>
    </row>
    <row r="15" spans="1:33" ht="18" customHeight="1">
      <c r="A15" s="239"/>
      <c r="B15" s="120" t="s">
        <v>9</v>
      </c>
      <c r="C15" s="139" t="s">
        <v>91</v>
      </c>
      <c r="D15" s="110">
        <v>20000</v>
      </c>
      <c r="E15" s="47" t="s">
        <v>21</v>
      </c>
      <c r="F15" s="9"/>
      <c r="G15" s="50" t="s">
        <v>21</v>
      </c>
      <c r="H15" s="47">
        <f t="shared" si="0"/>
        <v>20000</v>
      </c>
      <c r="I15" s="47" t="s">
        <v>21</v>
      </c>
      <c r="J15" s="14"/>
      <c r="K15" s="47" t="s">
        <v>21</v>
      </c>
      <c r="L15" s="16"/>
      <c r="M15" s="50" t="s">
        <v>21</v>
      </c>
      <c r="N15" s="47">
        <f t="shared" si="1"/>
        <v>0</v>
      </c>
      <c r="O15" s="47" t="s">
        <v>21</v>
      </c>
      <c r="P15" s="14"/>
      <c r="Q15" s="47" t="s">
        <v>21</v>
      </c>
      <c r="R15" s="16"/>
      <c r="S15" s="47" t="s">
        <v>21</v>
      </c>
      <c r="T15" s="161">
        <f t="shared" si="2"/>
      </c>
      <c r="U15" s="52" t="s">
        <v>21</v>
      </c>
      <c r="V15" s="14"/>
      <c r="W15" s="47" t="s">
        <v>21</v>
      </c>
      <c r="X15" s="16"/>
      <c r="Y15" s="47" t="s">
        <v>21</v>
      </c>
      <c r="Z15" s="161">
        <f t="shared" si="3"/>
      </c>
      <c r="AA15" s="52" t="s">
        <v>21</v>
      </c>
      <c r="AB15" s="14">
        <v>40000</v>
      </c>
      <c r="AC15" s="47" t="s">
        <v>21</v>
      </c>
      <c r="AD15" s="16"/>
      <c r="AE15" s="47" t="s">
        <v>21</v>
      </c>
      <c r="AF15" s="161">
        <f t="shared" si="4"/>
        <v>40000</v>
      </c>
      <c r="AG15" s="52" t="s">
        <v>21</v>
      </c>
    </row>
    <row r="16" spans="1:33" ht="18" customHeight="1">
      <c r="A16" s="239"/>
      <c r="B16" s="120" t="s">
        <v>10</v>
      </c>
      <c r="C16" s="139" t="s">
        <v>92</v>
      </c>
      <c r="D16" s="111">
        <v>180000</v>
      </c>
      <c r="E16" s="47" t="s">
        <v>21</v>
      </c>
      <c r="F16" s="9"/>
      <c r="G16" s="50" t="s">
        <v>21</v>
      </c>
      <c r="H16" s="47">
        <f t="shared" si="0"/>
        <v>180000</v>
      </c>
      <c r="I16" s="47" t="s">
        <v>21</v>
      </c>
      <c r="J16" s="15"/>
      <c r="K16" s="47" t="s">
        <v>21</v>
      </c>
      <c r="L16" s="17"/>
      <c r="M16" s="50" t="s">
        <v>21</v>
      </c>
      <c r="N16" s="47">
        <f t="shared" si="1"/>
        <v>0</v>
      </c>
      <c r="O16" s="47" t="s">
        <v>21</v>
      </c>
      <c r="P16" s="14"/>
      <c r="Q16" s="47" t="s">
        <v>21</v>
      </c>
      <c r="R16" s="17"/>
      <c r="S16" s="47" t="s">
        <v>21</v>
      </c>
      <c r="T16" s="161">
        <f t="shared" si="2"/>
      </c>
      <c r="U16" s="52" t="s">
        <v>21</v>
      </c>
      <c r="V16" s="14"/>
      <c r="W16" s="47" t="s">
        <v>21</v>
      </c>
      <c r="X16" s="17"/>
      <c r="Y16" s="47" t="s">
        <v>21</v>
      </c>
      <c r="Z16" s="161">
        <f t="shared" si="3"/>
      </c>
      <c r="AA16" s="52" t="s">
        <v>21</v>
      </c>
      <c r="AB16" s="14">
        <v>295000</v>
      </c>
      <c r="AC16" s="47" t="s">
        <v>21</v>
      </c>
      <c r="AD16" s="17"/>
      <c r="AE16" s="47" t="s">
        <v>21</v>
      </c>
      <c r="AF16" s="161">
        <f t="shared" si="4"/>
        <v>295000</v>
      </c>
      <c r="AG16" s="52" t="s">
        <v>21</v>
      </c>
    </row>
    <row r="17" spans="1:33" ht="18" customHeight="1">
      <c r="A17" s="239"/>
      <c r="B17" s="120" t="s">
        <v>11</v>
      </c>
      <c r="C17" s="139" t="s">
        <v>85</v>
      </c>
      <c r="D17" s="110">
        <v>200000</v>
      </c>
      <c r="E17" s="47" t="s">
        <v>21</v>
      </c>
      <c r="F17" s="9"/>
      <c r="G17" s="50" t="s">
        <v>21</v>
      </c>
      <c r="H17" s="47">
        <f t="shared" si="0"/>
        <v>200000</v>
      </c>
      <c r="I17" s="47" t="s">
        <v>21</v>
      </c>
      <c r="J17" s="14"/>
      <c r="K17" s="47" t="s">
        <v>21</v>
      </c>
      <c r="L17" s="16"/>
      <c r="M17" s="50" t="s">
        <v>21</v>
      </c>
      <c r="N17" s="47">
        <f t="shared" si="1"/>
        <v>0</v>
      </c>
      <c r="O17" s="47" t="s">
        <v>21</v>
      </c>
      <c r="P17" s="14"/>
      <c r="Q17" s="47" t="s">
        <v>21</v>
      </c>
      <c r="R17" s="16"/>
      <c r="S17" s="47" t="s">
        <v>21</v>
      </c>
      <c r="T17" s="161">
        <f t="shared" si="2"/>
      </c>
      <c r="U17" s="52" t="s">
        <v>21</v>
      </c>
      <c r="V17" s="14"/>
      <c r="W17" s="47" t="s">
        <v>21</v>
      </c>
      <c r="X17" s="16"/>
      <c r="Y17" s="47" t="s">
        <v>21</v>
      </c>
      <c r="Z17" s="161">
        <f t="shared" si="3"/>
      </c>
      <c r="AA17" s="52" t="s">
        <v>21</v>
      </c>
      <c r="AB17" s="14">
        <v>360000</v>
      </c>
      <c r="AC17" s="47" t="s">
        <v>21</v>
      </c>
      <c r="AD17" s="16"/>
      <c r="AE17" s="47" t="s">
        <v>21</v>
      </c>
      <c r="AF17" s="161">
        <f t="shared" si="4"/>
        <v>360000</v>
      </c>
      <c r="AG17" s="52" t="s">
        <v>21</v>
      </c>
    </row>
    <row r="18" spans="1:33" ht="18" customHeight="1">
      <c r="A18" s="239"/>
      <c r="B18" s="120" t="s">
        <v>12</v>
      </c>
      <c r="C18" s="139" t="s">
        <v>93</v>
      </c>
      <c r="D18" s="111">
        <v>100000</v>
      </c>
      <c r="E18" s="47" t="s">
        <v>21</v>
      </c>
      <c r="F18" s="9"/>
      <c r="G18" s="50" t="s">
        <v>21</v>
      </c>
      <c r="H18" s="47">
        <f t="shared" si="0"/>
        <v>100000</v>
      </c>
      <c r="I18" s="47" t="s">
        <v>21</v>
      </c>
      <c r="J18" s="14"/>
      <c r="K18" s="47" t="s">
        <v>21</v>
      </c>
      <c r="L18" s="17">
        <v>0</v>
      </c>
      <c r="M18" s="50" t="s">
        <v>21</v>
      </c>
      <c r="N18" s="47">
        <f t="shared" si="1"/>
        <v>0</v>
      </c>
      <c r="O18" s="47" t="s">
        <v>21</v>
      </c>
      <c r="P18" s="14"/>
      <c r="Q18" s="47" t="s">
        <v>21</v>
      </c>
      <c r="R18" s="19"/>
      <c r="S18" s="47" t="s">
        <v>21</v>
      </c>
      <c r="T18" s="161">
        <f t="shared" si="2"/>
      </c>
      <c r="U18" s="52" t="s">
        <v>21</v>
      </c>
      <c r="V18" s="14"/>
      <c r="W18" s="47" t="s">
        <v>21</v>
      </c>
      <c r="X18" s="17"/>
      <c r="Y18" s="47" t="s">
        <v>21</v>
      </c>
      <c r="Z18" s="161">
        <f t="shared" si="3"/>
      </c>
      <c r="AA18" s="52" t="s">
        <v>21</v>
      </c>
      <c r="AB18" s="14">
        <v>280000</v>
      </c>
      <c r="AC18" s="47" t="s">
        <v>21</v>
      </c>
      <c r="AD18" s="19"/>
      <c r="AE18" s="47" t="s">
        <v>21</v>
      </c>
      <c r="AF18" s="161">
        <f t="shared" si="4"/>
        <v>280000</v>
      </c>
      <c r="AG18" s="52" t="s">
        <v>21</v>
      </c>
    </row>
    <row r="19" spans="1:33" ht="18" customHeight="1">
      <c r="A19" s="239"/>
      <c r="B19" s="120" t="s">
        <v>13</v>
      </c>
      <c r="C19" s="139" t="s">
        <v>94</v>
      </c>
      <c r="D19" s="111">
        <v>50000</v>
      </c>
      <c r="E19" s="47" t="s">
        <v>21</v>
      </c>
      <c r="F19" s="9"/>
      <c r="G19" s="50" t="s">
        <v>21</v>
      </c>
      <c r="H19" s="47">
        <f t="shared" si="0"/>
        <v>50000</v>
      </c>
      <c r="I19" s="47" t="s">
        <v>21</v>
      </c>
      <c r="J19" s="15"/>
      <c r="K19" s="47" t="s">
        <v>21</v>
      </c>
      <c r="L19" s="17"/>
      <c r="M19" s="50" t="s">
        <v>21</v>
      </c>
      <c r="N19" s="47">
        <f t="shared" si="1"/>
        <v>0</v>
      </c>
      <c r="O19" s="47" t="s">
        <v>21</v>
      </c>
      <c r="P19" s="14"/>
      <c r="Q19" s="47" t="s">
        <v>21</v>
      </c>
      <c r="R19" s="17"/>
      <c r="S19" s="47" t="s">
        <v>21</v>
      </c>
      <c r="T19" s="161">
        <f t="shared" si="2"/>
      </c>
      <c r="U19" s="52" t="s">
        <v>21</v>
      </c>
      <c r="V19" s="14"/>
      <c r="W19" s="47" t="s">
        <v>21</v>
      </c>
      <c r="X19" s="17"/>
      <c r="Y19" s="47" t="s">
        <v>21</v>
      </c>
      <c r="Z19" s="161">
        <f t="shared" si="3"/>
      </c>
      <c r="AA19" s="52" t="s">
        <v>21</v>
      </c>
      <c r="AB19" s="14">
        <v>100000</v>
      </c>
      <c r="AC19" s="47" t="s">
        <v>21</v>
      </c>
      <c r="AD19" s="17"/>
      <c r="AE19" s="47" t="s">
        <v>21</v>
      </c>
      <c r="AF19" s="161">
        <f t="shared" si="4"/>
        <v>100000</v>
      </c>
      <c r="AG19" s="52" t="s">
        <v>21</v>
      </c>
    </row>
    <row r="20" spans="1:33" ht="18" customHeight="1">
      <c r="A20" s="239"/>
      <c r="B20" s="120" t="s">
        <v>14</v>
      </c>
      <c r="C20" s="139" t="s">
        <v>95</v>
      </c>
      <c r="D20" s="110">
        <v>20000</v>
      </c>
      <c r="E20" s="47" t="s">
        <v>21</v>
      </c>
      <c r="F20" s="9"/>
      <c r="G20" s="50" t="s">
        <v>21</v>
      </c>
      <c r="H20" s="47">
        <f t="shared" si="0"/>
        <v>20000</v>
      </c>
      <c r="I20" s="47" t="s">
        <v>21</v>
      </c>
      <c r="J20" s="18"/>
      <c r="K20" s="47" t="s">
        <v>21</v>
      </c>
      <c r="L20" s="19"/>
      <c r="M20" s="50" t="s">
        <v>21</v>
      </c>
      <c r="N20" s="47">
        <f t="shared" si="1"/>
        <v>0</v>
      </c>
      <c r="O20" s="47" t="s">
        <v>21</v>
      </c>
      <c r="P20" s="18"/>
      <c r="Q20" s="47" t="s">
        <v>21</v>
      </c>
      <c r="R20" s="19"/>
      <c r="S20" s="47" t="s">
        <v>21</v>
      </c>
      <c r="T20" s="161">
        <f t="shared" si="2"/>
      </c>
      <c r="U20" s="52" t="s">
        <v>21</v>
      </c>
      <c r="V20" s="18"/>
      <c r="W20" s="47" t="s">
        <v>21</v>
      </c>
      <c r="X20" s="16"/>
      <c r="Y20" s="47" t="s">
        <v>21</v>
      </c>
      <c r="Z20" s="161">
        <f t="shared" si="3"/>
      </c>
      <c r="AA20" s="52" t="s">
        <v>21</v>
      </c>
      <c r="AB20" s="18">
        <v>40000</v>
      </c>
      <c r="AC20" s="47" t="s">
        <v>21</v>
      </c>
      <c r="AD20" s="16"/>
      <c r="AE20" s="47" t="s">
        <v>21</v>
      </c>
      <c r="AF20" s="161">
        <f t="shared" si="4"/>
        <v>40000</v>
      </c>
      <c r="AG20" s="52" t="s">
        <v>21</v>
      </c>
    </row>
    <row r="21" spans="1:33" ht="18" customHeight="1">
      <c r="A21" s="239"/>
      <c r="B21" s="120" t="s">
        <v>15</v>
      </c>
      <c r="C21" s="139" t="s">
        <v>96</v>
      </c>
      <c r="D21" s="110"/>
      <c r="E21" s="47" t="s">
        <v>21</v>
      </c>
      <c r="F21" s="9"/>
      <c r="G21" s="50" t="s">
        <v>21</v>
      </c>
      <c r="H21" s="47">
        <f t="shared" si="0"/>
        <v>0</v>
      </c>
      <c r="I21" s="47" t="s">
        <v>21</v>
      </c>
      <c r="J21" s="14"/>
      <c r="K21" s="47" t="s">
        <v>21</v>
      </c>
      <c r="L21" s="16"/>
      <c r="M21" s="50" t="s">
        <v>21</v>
      </c>
      <c r="N21" s="47">
        <f t="shared" si="1"/>
        <v>0</v>
      </c>
      <c r="O21" s="47" t="s">
        <v>21</v>
      </c>
      <c r="P21" s="14"/>
      <c r="Q21" s="47" t="s">
        <v>21</v>
      </c>
      <c r="R21" s="16"/>
      <c r="S21" s="47" t="s">
        <v>21</v>
      </c>
      <c r="T21" s="161">
        <f t="shared" si="2"/>
      </c>
      <c r="U21" s="52" t="s">
        <v>21</v>
      </c>
      <c r="V21" s="14"/>
      <c r="W21" s="47" t="s">
        <v>21</v>
      </c>
      <c r="X21" s="16"/>
      <c r="Y21" s="47" t="s">
        <v>21</v>
      </c>
      <c r="Z21" s="161">
        <f t="shared" si="3"/>
      </c>
      <c r="AA21" s="52" t="s">
        <v>21</v>
      </c>
      <c r="AB21" s="14"/>
      <c r="AC21" s="47" t="s">
        <v>21</v>
      </c>
      <c r="AD21" s="16"/>
      <c r="AE21" s="47" t="s">
        <v>21</v>
      </c>
      <c r="AF21" s="161">
        <f t="shared" si="4"/>
      </c>
      <c r="AG21" s="52" t="s">
        <v>21</v>
      </c>
    </row>
    <row r="22" spans="1:33" ht="18" customHeight="1">
      <c r="A22" s="239"/>
      <c r="B22" s="120" t="s">
        <v>16</v>
      </c>
      <c r="C22" s="139" t="s">
        <v>97</v>
      </c>
      <c r="D22" s="112"/>
      <c r="E22" s="47" t="s">
        <v>21</v>
      </c>
      <c r="F22" s="9"/>
      <c r="G22" s="50" t="s">
        <v>21</v>
      </c>
      <c r="H22" s="47">
        <f t="shared" si="0"/>
        <v>0</v>
      </c>
      <c r="I22" s="47" t="s">
        <v>21</v>
      </c>
      <c r="J22" s="15"/>
      <c r="K22" s="47" t="s">
        <v>21</v>
      </c>
      <c r="L22" s="17"/>
      <c r="M22" s="50" t="s">
        <v>21</v>
      </c>
      <c r="N22" s="47">
        <f t="shared" si="1"/>
        <v>0</v>
      </c>
      <c r="O22" s="47" t="s">
        <v>21</v>
      </c>
      <c r="P22" s="15"/>
      <c r="Q22" s="47" t="s">
        <v>21</v>
      </c>
      <c r="R22" s="17"/>
      <c r="S22" s="47" t="s">
        <v>21</v>
      </c>
      <c r="T22" s="161">
        <f t="shared" si="2"/>
      </c>
      <c r="U22" s="52" t="s">
        <v>21</v>
      </c>
      <c r="V22" s="15"/>
      <c r="W22" s="47" t="s">
        <v>21</v>
      </c>
      <c r="X22" s="17"/>
      <c r="Y22" s="47" t="s">
        <v>21</v>
      </c>
      <c r="Z22" s="161">
        <f t="shared" si="3"/>
      </c>
      <c r="AA22" s="52" t="s">
        <v>21</v>
      </c>
      <c r="AB22" s="15"/>
      <c r="AC22" s="47" t="s">
        <v>21</v>
      </c>
      <c r="AD22" s="17"/>
      <c r="AE22" s="47" t="s">
        <v>21</v>
      </c>
      <c r="AF22" s="161">
        <f t="shared" si="4"/>
      </c>
      <c r="AG22" s="52" t="s">
        <v>21</v>
      </c>
    </row>
    <row r="23" spans="1:33" ht="18" customHeight="1">
      <c r="A23" s="239"/>
      <c r="B23" s="120" t="s">
        <v>74</v>
      </c>
      <c r="C23" s="139" t="s">
        <v>98</v>
      </c>
      <c r="D23" s="110">
        <v>1541660</v>
      </c>
      <c r="E23" s="47" t="s">
        <v>21</v>
      </c>
      <c r="F23" s="9"/>
      <c r="G23" s="50" t="s">
        <v>21</v>
      </c>
      <c r="H23" s="47">
        <f t="shared" si="0"/>
        <v>1541660</v>
      </c>
      <c r="I23" s="47" t="s">
        <v>21</v>
      </c>
      <c r="J23" s="14"/>
      <c r="K23" s="47" t="s">
        <v>21</v>
      </c>
      <c r="L23" s="16"/>
      <c r="M23" s="50" t="s">
        <v>21</v>
      </c>
      <c r="N23" s="47">
        <f t="shared" si="1"/>
        <v>0</v>
      </c>
      <c r="O23" s="47" t="s">
        <v>21</v>
      </c>
      <c r="P23" s="14"/>
      <c r="Q23" s="47" t="s">
        <v>21</v>
      </c>
      <c r="R23" s="16"/>
      <c r="S23" s="47" t="s">
        <v>21</v>
      </c>
      <c r="T23" s="161">
        <f t="shared" si="2"/>
      </c>
      <c r="U23" s="52" t="s">
        <v>21</v>
      </c>
      <c r="V23" s="14"/>
      <c r="W23" s="47" t="s">
        <v>21</v>
      </c>
      <c r="X23" s="16"/>
      <c r="Y23" s="47" t="s">
        <v>21</v>
      </c>
      <c r="Z23" s="161">
        <f t="shared" si="3"/>
      </c>
      <c r="AA23" s="52" t="s">
        <v>21</v>
      </c>
      <c r="AB23" s="14">
        <v>3083334</v>
      </c>
      <c r="AC23" s="47" t="s">
        <v>21</v>
      </c>
      <c r="AD23" s="16"/>
      <c r="AE23" s="47" t="s">
        <v>21</v>
      </c>
      <c r="AF23" s="161">
        <f t="shared" si="4"/>
        <v>3083334</v>
      </c>
      <c r="AG23" s="52" t="s">
        <v>21</v>
      </c>
    </row>
    <row r="24" spans="1:33" ht="18" customHeight="1">
      <c r="A24" s="239"/>
      <c r="B24" s="120" t="s">
        <v>18</v>
      </c>
      <c r="C24" s="139" t="s">
        <v>86</v>
      </c>
      <c r="D24" s="110">
        <v>1000000</v>
      </c>
      <c r="E24" s="47" t="s">
        <v>21</v>
      </c>
      <c r="F24" s="9"/>
      <c r="G24" s="50" t="s">
        <v>21</v>
      </c>
      <c r="H24" s="47">
        <f>+D24+F24</f>
        <v>1000000</v>
      </c>
      <c r="I24" s="47" t="s">
        <v>21</v>
      </c>
      <c r="J24" s="14"/>
      <c r="K24" s="47" t="s">
        <v>21</v>
      </c>
      <c r="L24" s="9"/>
      <c r="M24" s="50" t="s">
        <v>21</v>
      </c>
      <c r="N24" s="47">
        <f t="shared" si="1"/>
        <v>0</v>
      </c>
      <c r="O24" s="47" t="s">
        <v>21</v>
      </c>
      <c r="P24" s="14"/>
      <c r="Q24" s="47" t="s">
        <v>21</v>
      </c>
      <c r="R24" s="9"/>
      <c r="S24" s="47" t="s">
        <v>21</v>
      </c>
      <c r="T24" s="161">
        <f t="shared" si="2"/>
      </c>
      <c r="U24" s="52" t="s">
        <v>21</v>
      </c>
      <c r="V24" s="14"/>
      <c r="W24" s="47" t="s">
        <v>21</v>
      </c>
      <c r="X24" s="9"/>
      <c r="Y24" s="47" t="s">
        <v>21</v>
      </c>
      <c r="Z24" s="161">
        <f t="shared" si="3"/>
      </c>
      <c r="AA24" s="52" t="s">
        <v>21</v>
      </c>
      <c r="AB24" s="14">
        <v>2200000</v>
      </c>
      <c r="AC24" s="47" t="s">
        <v>21</v>
      </c>
      <c r="AD24" s="9"/>
      <c r="AE24" s="47" t="s">
        <v>21</v>
      </c>
      <c r="AF24" s="161">
        <f t="shared" si="4"/>
        <v>2200000</v>
      </c>
      <c r="AG24" s="52" t="s">
        <v>21</v>
      </c>
    </row>
    <row r="25" spans="1:33" ht="18" customHeight="1">
      <c r="A25" s="239"/>
      <c r="B25" s="120" t="s">
        <v>17</v>
      </c>
      <c r="C25" s="139" t="s">
        <v>99</v>
      </c>
      <c r="D25" s="111">
        <v>30000</v>
      </c>
      <c r="E25" s="47" t="s">
        <v>21</v>
      </c>
      <c r="F25" s="9"/>
      <c r="G25" s="50" t="s">
        <v>21</v>
      </c>
      <c r="H25" s="47">
        <f t="shared" si="0"/>
        <v>30000</v>
      </c>
      <c r="I25" s="47" t="s">
        <v>21</v>
      </c>
      <c r="J25" s="18"/>
      <c r="K25" s="47" t="s">
        <v>21</v>
      </c>
      <c r="L25" s="17"/>
      <c r="M25" s="50" t="s">
        <v>21</v>
      </c>
      <c r="N25" s="47">
        <f t="shared" si="1"/>
        <v>0</v>
      </c>
      <c r="O25" s="47" t="s">
        <v>21</v>
      </c>
      <c r="P25" s="18"/>
      <c r="Q25" s="47" t="s">
        <v>21</v>
      </c>
      <c r="R25" s="17"/>
      <c r="S25" s="47" t="s">
        <v>21</v>
      </c>
      <c r="T25" s="161">
        <f t="shared" si="2"/>
      </c>
      <c r="U25" s="52" t="s">
        <v>21</v>
      </c>
      <c r="V25" s="18"/>
      <c r="W25" s="47" t="s">
        <v>21</v>
      </c>
      <c r="X25" s="17"/>
      <c r="Y25" s="47" t="s">
        <v>21</v>
      </c>
      <c r="Z25" s="161">
        <f t="shared" si="3"/>
      </c>
      <c r="AA25" s="52" t="s">
        <v>21</v>
      </c>
      <c r="AB25" s="18">
        <v>70000</v>
      </c>
      <c r="AC25" s="47" t="s">
        <v>21</v>
      </c>
      <c r="AD25" s="17"/>
      <c r="AE25" s="47" t="s">
        <v>21</v>
      </c>
      <c r="AF25" s="161">
        <f t="shared" si="4"/>
        <v>70000</v>
      </c>
      <c r="AG25" s="52" t="s">
        <v>21</v>
      </c>
    </row>
    <row r="26" spans="1:33" ht="18" customHeight="1" thickBot="1">
      <c r="A26" s="239"/>
      <c r="B26" s="125" t="s">
        <v>4</v>
      </c>
      <c r="C26" s="149" t="s">
        <v>106</v>
      </c>
      <c r="D26" s="79">
        <f>SUM(D11:D25)</f>
        <v>3773660</v>
      </c>
      <c r="E26" s="55" t="s">
        <v>21</v>
      </c>
      <c r="F26" s="80">
        <f>SUM(F11:F25)</f>
        <v>0</v>
      </c>
      <c r="G26" s="81" t="s">
        <v>21</v>
      </c>
      <c r="H26" s="55">
        <f>SUM(H11:H25)</f>
        <v>3773660</v>
      </c>
      <c r="I26" s="55" t="s">
        <v>21</v>
      </c>
      <c r="J26" s="82">
        <f>SUM(J11:J25)</f>
        <v>0</v>
      </c>
      <c r="K26" s="55" t="s">
        <v>21</v>
      </c>
      <c r="L26" s="80">
        <f>SUM(L11:L25)</f>
        <v>0</v>
      </c>
      <c r="M26" s="81" t="s">
        <v>21</v>
      </c>
      <c r="N26" s="55">
        <f>SUM(N11:N25)</f>
        <v>0</v>
      </c>
      <c r="O26" s="55" t="s">
        <v>21</v>
      </c>
      <c r="P26" s="82">
        <f>SUM(P11:P25)</f>
        <v>0</v>
      </c>
      <c r="Q26" s="55" t="s">
        <v>21</v>
      </c>
      <c r="R26" s="80">
        <f>SUM(R11:R25)</f>
        <v>0</v>
      </c>
      <c r="S26" s="55" t="s">
        <v>21</v>
      </c>
      <c r="T26" s="164">
        <f t="shared" si="2"/>
        <v>0</v>
      </c>
      <c r="U26" s="83" t="s">
        <v>21</v>
      </c>
      <c r="V26" s="82">
        <f>SUM(V11:V25)</f>
        <v>0</v>
      </c>
      <c r="W26" s="55" t="s">
        <v>21</v>
      </c>
      <c r="X26" s="80">
        <f>SUM(X11:X25)</f>
        <v>0</v>
      </c>
      <c r="Y26" s="55" t="s">
        <v>21</v>
      </c>
      <c r="Z26" s="164">
        <f>IF(AND(V26="",X26&gt;0),X26,IF(AND(X26="",V26&gt;0),V26,IF(AND(V26="",X26=""),"",V26+X26)))</f>
        <v>0</v>
      </c>
      <c r="AA26" s="83" t="s">
        <v>21</v>
      </c>
      <c r="AB26" s="82">
        <f>SUM(AB11:AB25)</f>
        <v>7712334</v>
      </c>
      <c r="AC26" s="55" t="s">
        <v>21</v>
      </c>
      <c r="AD26" s="80">
        <f>SUM(AD11:AD25)</f>
        <v>0</v>
      </c>
      <c r="AE26" s="55" t="s">
        <v>21</v>
      </c>
      <c r="AF26" s="164">
        <f t="shared" si="4"/>
        <v>7712334</v>
      </c>
      <c r="AG26" s="83" t="s">
        <v>21</v>
      </c>
    </row>
    <row r="27" spans="1:33" ht="24.75" customHeight="1" thickTop="1">
      <c r="A27" s="230" t="s">
        <v>73</v>
      </c>
      <c r="B27" s="231"/>
      <c r="C27" s="150" t="s">
        <v>107</v>
      </c>
      <c r="D27" s="56">
        <f>+D10-D26</f>
        <v>951340</v>
      </c>
      <c r="E27" s="56" t="s">
        <v>21</v>
      </c>
      <c r="F27" s="67">
        <f>+F10-F26</f>
        <v>0</v>
      </c>
      <c r="G27" s="68" t="s">
        <v>21</v>
      </c>
      <c r="H27" s="56">
        <f>+D27+F27</f>
        <v>951340</v>
      </c>
      <c r="I27" s="56" t="s">
        <v>21</v>
      </c>
      <c r="J27" s="69">
        <f>+J10-J26</f>
        <v>0</v>
      </c>
      <c r="K27" s="56" t="s">
        <v>21</v>
      </c>
      <c r="L27" s="67">
        <f>+L10-L26</f>
        <v>0</v>
      </c>
      <c r="M27" s="68" t="s">
        <v>21</v>
      </c>
      <c r="N27" s="56">
        <f>+J27+L27</f>
        <v>0</v>
      </c>
      <c r="O27" s="56" t="s">
        <v>21</v>
      </c>
      <c r="P27" s="69">
        <f>+P10-P26</f>
        <v>0</v>
      </c>
      <c r="Q27" s="56" t="s">
        <v>21</v>
      </c>
      <c r="R27" s="67">
        <f>+R10-R26</f>
        <v>0</v>
      </c>
      <c r="S27" s="56" t="s">
        <v>21</v>
      </c>
      <c r="T27" s="71">
        <f>+P27+R27</f>
        <v>0</v>
      </c>
      <c r="U27" s="70" t="s">
        <v>21</v>
      </c>
      <c r="V27" s="69">
        <f>+V10-V26</f>
        <v>0</v>
      </c>
      <c r="W27" s="56" t="s">
        <v>21</v>
      </c>
      <c r="X27" s="67">
        <f>+X10-X26</f>
        <v>0</v>
      </c>
      <c r="Y27" s="56" t="s">
        <v>21</v>
      </c>
      <c r="Z27" s="71">
        <f>+V27+X27</f>
        <v>0</v>
      </c>
      <c r="AA27" s="70" t="s">
        <v>21</v>
      </c>
      <c r="AB27" s="69">
        <f>+AB10-AB26</f>
        <v>2927666</v>
      </c>
      <c r="AC27" s="56" t="s">
        <v>21</v>
      </c>
      <c r="AD27" s="67">
        <f>+AD10-AD26</f>
        <v>0</v>
      </c>
      <c r="AE27" s="56" t="s">
        <v>21</v>
      </c>
      <c r="AF27" s="71">
        <f>+AB27+AD27</f>
        <v>2927666</v>
      </c>
      <c r="AG27" s="70" t="s">
        <v>21</v>
      </c>
    </row>
    <row r="28" spans="1:33" ht="24.75" customHeight="1" thickBot="1">
      <c r="A28" s="232" t="s">
        <v>20</v>
      </c>
      <c r="B28" s="233"/>
      <c r="C28" s="151" t="s">
        <v>108</v>
      </c>
      <c r="D28" s="113">
        <f>+D27/D10*100</f>
        <v>20.134179894179894</v>
      </c>
      <c r="E28" s="113" t="s">
        <v>32</v>
      </c>
      <c r="F28" s="74" t="e">
        <f>+F27/F10*100</f>
        <v>#DIV/0!</v>
      </c>
      <c r="G28" s="75" t="s">
        <v>32</v>
      </c>
      <c r="H28" s="57">
        <f>+H27/H10*100</f>
        <v>20.134179894179894</v>
      </c>
      <c r="I28" s="58" t="s">
        <v>32</v>
      </c>
      <c r="J28" s="166" t="e">
        <f>+J27/J10*100</f>
        <v>#DIV/0!</v>
      </c>
      <c r="K28" s="58" t="s">
        <v>32</v>
      </c>
      <c r="L28" s="57" t="e">
        <f>+L27/L10*100</f>
        <v>#DIV/0!</v>
      </c>
      <c r="M28" s="97" t="s">
        <v>32</v>
      </c>
      <c r="N28" s="57" t="e">
        <f>+N27/N10*100</f>
        <v>#DIV/0!</v>
      </c>
      <c r="O28" s="58" t="s">
        <v>32</v>
      </c>
      <c r="P28" s="166" t="e">
        <f>+P27/P10*100</f>
        <v>#DIV/0!</v>
      </c>
      <c r="Q28" s="58" t="s">
        <v>32</v>
      </c>
      <c r="R28" s="57" t="e">
        <f>+R27/R10*100</f>
        <v>#DIV/0!</v>
      </c>
      <c r="S28" s="58" t="s">
        <v>32</v>
      </c>
      <c r="T28" s="77" t="e">
        <f>+T27/T10*100</f>
        <v>#DIV/0!</v>
      </c>
      <c r="U28" s="115" t="s">
        <v>32</v>
      </c>
      <c r="V28" s="166" t="e">
        <f>+V27/V10*100</f>
        <v>#DIV/0!</v>
      </c>
      <c r="W28" s="58" t="s">
        <v>32</v>
      </c>
      <c r="X28" s="57" t="e">
        <f>+X27/X10*100</f>
        <v>#DIV/0!</v>
      </c>
      <c r="Y28" s="58" t="s">
        <v>32</v>
      </c>
      <c r="Z28" s="77" t="e">
        <f>+Z27/Z10*100</f>
        <v>#DIV/0!</v>
      </c>
      <c r="AA28" s="115" t="s">
        <v>32</v>
      </c>
      <c r="AB28" s="166">
        <f>+AB27/AB10*100</f>
        <v>27.515657894736844</v>
      </c>
      <c r="AC28" s="58" t="s">
        <v>32</v>
      </c>
      <c r="AD28" s="57" t="e">
        <f>+AD27/AD10*100</f>
        <v>#DIV/0!</v>
      </c>
      <c r="AE28" s="58" t="s">
        <v>32</v>
      </c>
      <c r="AF28" s="77">
        <f>+AF27/AF10*100</f>
        <v>27.515657894736844</v>
      </c>
      <c r="AG28" s="115" t="s">
        <v>32</v>
      </c>
    </row>
    <row r="29" spans="1:33" ht="24.75" customHeight="1">
      <c r="A29" s="223" t="s">
        <v>37</v>
      </c>
      <c r="B29" s="224"/>
      <c r="C29" s="152" t="s">
        <v>109</v>
      </c>
      <c r="D29" s="282"/>
      <c r="E29" s="203"/>
      <c r="F29" s="227"/>
      <c r="G29" s="228"/>
      <c r="H29" s="25">
        <v>1</v>
      </c>
      <c r="I29" s="59" t="s">
        <v>39</v>
      </c>
      <c r="J29" s="215"/>
      <c r="K29" s="216"/>
      <c r="L29" s="217"/>
      <c r="M29" s="218"/>
      <c r="N29" s="25">
        <v>2</v>
      </c>
      <c r="O29" s="59" t="s">
        <v>39</v>
      </c>
      <c r="P29" s="215"/>
      <c r="Q29" s="216"/>
      <c r="R29" s="217"/>
      <c r="S29" s="218"/>
      <c r="T29" s="25">
        <v>2</v>
      </c>
      <c r="U29" s="65" t="s">
        <v>39</v>
      </c>
      <c r="V29" s="215"/>
      <c r="W29" s="216"/>
      <c r="X29" s="217"/>
      <c r="Y29" s="218"/>
      <c r="Z29" s="25">
        <v>2</v>
      </c>
      <c r="AA29" s="65" t="s">
        <v>39</v>
      </c>
      <c r="AB29" s="215"/>
      <c r="AC29" s="216"/>
      <c r="AD29" s="217"/>
      <c r="AE29" s="218"/>
      <c r="AF29" s="25">
        <v>2</v>
      </c>
      <c r="AG29" s="61" t="s">
        <v>39</v>
      </c>
    </row>
    <row r="30" spans="1:33" ht="24.75" customHeight="1" thickBot="1">
      <c r="A30" s="126"/>
      <c r="B30" s="127" t="s">
        <v>38</v>
      </c>
      <c r="C30" s="140" t="s">
        <v>110</v>
      </c>
      <c r="D30" s="280"/>
      <c r="E30" s="197"/>
      <c r="F30" s="198"/>
      <c r="G30" s="199"/>
      <c r="H30" s="28">
        <v>0</v>
      </c>
      <c r="I30" s="60" t="s">
        <v>39</v>
      </c>
      <c r="J30" s="292"/>
      <c r="K30" s="220"/>
      <c r="L30" s="221"/>
      <c r="M30" s="222"/>
      <c r="N30" s="28">
        <v>1</v>
      </c>
      <c r="O30" s="60" t="s">
        <v>39</v>
      </c>
      <c r="P30" s="292"/>
      <c r="Q30" s="220"/>
      <c r="R30" s="221"/>
      <c r="S30" s="222"/>
      <c r="T30" s="28">
        <v>2</v>
      </c>
      <c r="U30" s="116" t="s">
        <v>39</v>
      </c>
      <c r="V30" s="292"/>
      <c r="W30" s="220"/>
      <c r="X30" s="221"/>
      <c r="Y30" s="222"/>
      <c r="Z30" s="28">
        <v>2</v>
      </c>
      <c r="AA30" s="116" t="s">
        <v>39</v>
      </c>
      <c r="AB30" s="292"/>
      <c r="AC30" s="220"/>
      <c r="AD30" s="221"/>
      <c r="AE30" s="222"/>
      <c r="AF30" s="28">
        <v>2</v>
      </c>
      <c r="AG30" s="118" t="s">
        <v>39</v>
      </c>
    </row>
    <row r="31" spans="1:33" ht="24.75" customHeight="1">
      <c r="A31" s="212" t="s">
        <v>36</v>
      </c>
      <c r="B31" s="128" t="s">
        <v>112</v>
      </c>
      <c r="C31" s="153" t="s">
        <v>111</v>
      </c>
      <c r="D31" s="282"/>
      <c r="E31" s="203"/>
      <c r="F31" s="200"/>
      <c r="G31" s="201"/>
      <c r="H31" s="25">
        <v>20</v>
      </c>
      <c r="I31" s="61" t="s">
        <v>75</v>
      </c>
      <c r="J31" s="202"/>
      <c r="K31" s="203"/>
      <c r="L31" s="200"/>
      <c r="M31" s="201"/>
      <c r="N31" s="25">
        <v>20</v>
      </c>
      <c r="O31" s="61" t="s">
        <v>75</v>
      </c>
      <c r="P31" s="202"/>
      <c r="Q31" s="203"/>
      <c r="R31" s="200"/>
      <c r="S31" s="201"/>
      <c r="T31" s="25">
        <v>20</v>
      </c>
      <c r="U31" s="61" t="s">
        <v>75</v>
      </c>
      <c r="V31" s="202"/>
      <c r="W31" s="203"/>
      <c r="X31" s="200"/>
      <c r="Y31" s="201"/>
      <c r="Z31" s="25">
        <v>20</v>
      </c>
      <c r="AA31" s="61" t="s">
        <v>75</v>
      </c>
      <c r="AB31" s="202"/>
      <c r="AC31" s="203"/>
      <c r="AD31" s="200"/>
      <c r="AE31" s="201"/>
      <c r="AF31" s="25">
        <v>20</v>
      </c>
      <c r="AG31" s="61" t="s">
        <v>75</v>
      </c>
    </row>
    <row r="32" spans="1:33" ht="24.75" customHeight="1">
      <c r="A32" s="213"/>
      <c r="B32" s="129" t="s">
        <v>114</v>
      </c>
      <c r="C32" s="139" t="s">
        <v>113</v>
      </c>
      <c r="D32" s="280"/>
      <c r="E32" s="197"/>
      <c r="F32" s="198"/>
      <c r="G32" s="199"/>
      <c r="H32" s="26">
        <v>0</v>
      </c>
      <c r="I32" s="62" t="s">
        <v>75</v>
      </c>
      <c r="J32" s="196"/>
      <c r="K32" s="197"/>
      <c r="L32" s="198"/>
      <c r="M32" s="199"/>
      <c r="N32" s="26">
        <v>0</v>
      </c>
      <c r="O32" s="62" t="s">
        <v>75</v>
      </c>
      <c r="P32" s="196"/>
      <c r="Q32" s="197"/>
      <c r="R32" s="198"/>
      <c r="S32" s="199"/>
      <c r="T32" s="26">
        <v>0</v>
      </c>
      <c r="U32" s="62" t="s">
        <v>75</v>
      </c>
      <c r="V32" s="196"/>
      <c r="W32" s="197"/>
      <c r="X32" s="198"/>
      <c r="Y32" s="199"/>
      <c r="Z32" s="26">
        <v>0</v>
      </c>
      <c r="AA32" s="62" t="s">
        <v>75</v>
      </c>
      <c r="AB32" s="196"/>
      <c r="AC32" s="197"/>
      <c r="AD32" s="198"/>
      <c r="AE32" s="199"/>
      <c r="AF32" s="26">
        <v>0</v>
      </c>
      <c r="AG32" s="62" t="s">
        <v>75</v>
      </c>
    </row>
    <row r="33" spans="1:33" ht="24.75" customHeight="1" thickBot="1">
      <c r="A33" s="214"/>
      <c r="B33" s="130" t="s">
        <v>4</v>
      </c>
      <c r="C33" s="154" t="s">
        <v>115</v>
      </c>
      <c r="D33" s="281"/>
      <c r="E33" s="195"/>
      <c r="F33" s="189"/>
      <c r="G33" s="190"/>
      <c r="H33" s="64">
        <f>SUM(H31:H32)</f>
        <v>20</v>
      </c>
      <c r="I33" s="63" t="s">
        <v>75</v>
      </c>
      <c r="J33" s="194"/>
      <c r="K33" s="195"/>
      <c r="L33" s="189"/>
      <c r="M33" s="190"/>
      <c r="N33" s="64">
        <f>SUM(N31:N32)</f>
        <v>20</v>
      </c>
      <c r="O33" s="63" t="s">
        <v>75</v>
      </c>
      <c r="P33" s="194"/>
      <c r="Q33" s="195"/>
      <c r="R33" s="189"/>
      <c r="S33" s="190"/>
      <c r="T33" s="64">
        <f>SUM(T31:T32)</f>
        <v>20</v>
      </c>
      <c r="U33" s="63" t="s">
        <v>75</v>
      </c>
      <c r="V33" s="194"/>
      <c r="W33" s="195"/>
      <c r="X33" s="189"/>
      <c r="Y33" s="190"/>
      <c r="Z33" s="64">
        <f>SUM(Z31:Z32)</f>
        <v>20</v>
      </c>
      <c r="AA33" s="63" t="s">
        <v>75</v>
      </c>
      <c r="AB33" s="194"/>
      <c r="AC33" s="195"/>
      <c r="AD33" s="189"/>
      <c r="AE33" s="190"/>
      <c r="AF33" s="64">
        <f>SUM(AF31:AF32)</f>
        <v>20</v>
      </c>
      <c r="AG33" s="63" t="s">
        <v>75</v>
      </c>
    </row>
    <row r="34" spans="1:33" ht="18" customHeight="1">
      <c r="A34" s="5"/>
      <c r="B34" s="5"/>
      <c r="C34" s="155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</row>
    <row r="35" spans="1:33" ht="6" customHeight="1">
      <c r="A35" s="5"/>
      <c r="B35" s="5"/>
      <c r="C35" s="155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</row>
    <row r="36" spans="1:33" s="31" customFormat="1" ht="13.5">
      <c r="A36" s="29"/>
      <c r="B36" s="29"/>
      <c r="C36" s="156"/>
      <c r="D36" s="257"/>
      <c r="E36" s="258"/>
      <c r="F36" s="259"/>
      <c r="G36" s="107"/>
      <c r="H36" s="192" t="s">
        <v>41</v>
      </c>
      <c r="I36" s="193"/>
      <c r="J36" s="30"/>
      <c r="K36" s="30"/>
      <c r="L36" s="30"/>
      <c r="M36" s="30"/>
      <c r="N36" s="192" t="s">
        <v>42</v>
      </c>
      <c r="O36" s="193"/>
      <c r="P36" s="30"/>
      <c r="Q36" s="30"/>
      <c r="R36" s="30"/>
      <c r="S36" s="30"/>
      <c r="T36" s="192" t="s">
        <v>43</v>
      </c>
      <c r="U36" s="193"/>
      <c r="V36" s="30"/>
      <c r="W36" s="30"/>
      <c r="X36" s="30"/>
      <c r="Y36" s="30"/>
      <c r="Z36" s="192" t="s">
        <v>44</v>
      </c>
      <c r="AA36" s="193"/>
      <c r="AB36" s="30"/>
      <c r="AC36" s="30"/>
      <c r="AD36" s="30"/>
      <c r="AE36" s="30"/>
      <c r="AF36" s="192" t="s">
        <v>45</v>
      </c>
      <c r="AG36" s="193"/>
    </row>
    <row r="37" spans="1:33" s="31" customFormat="1" ht="13.5">
      <c r="A37" s="29"/>
      <c r="B37" s="302"/>
      <c r="C37" s="260" t="s">
        <v>46</v>
      </c>
      <c r="D37" s="131"/>
      <c r="E37" s="132" t="s">
        <v>19</v>
      </c>
      <c r="F37" s="133" t="s">
        <v>47</v>
      </c>
      <c r="G37" s="30"/>
      <c r="H37" s="103">
        <f>H27</f>
        <v>951340</v>
      </c>
      <c r="I37" s="104" t="s">
        <v>21</v>
      </c>
      <c r="J37" s="30"/>
      <c r="K37" s="30"/>
      <c r="L37" s="30"/>
      <c r="M37" s="30"/>
      <c r="N37" s="103">
        <f>N27</f>
        <v>0</v>
      </c>
      <c r="O37" s="104" t="s">
        <v>21</v>
      </c>
      <c r="P37" s="30"/>
      <c r="Q37" s="30"/>
      <c r="R37" s="30"/>
      <c r="S37" s="30"/>
      <c r="T37" s="103">
        <f>T27</f>
        <v>0</v>
      </c>
      <c r="U37" s="104" t="s">
        <v>21</v>
      </c>
      <c r="V37" s="30"/>
      <c r="W37" s="30"/>
      <c r="X37" s="30"/>
      <c r="Y37" s="30"/>
      <c r="Z37" s="103">
        <f>Z27</f>
        <v>0</v>
      </c>
      <c r="AA37" s="104" t="s">
        <v>21</v>
      </c>
      <c r="AB37" s="30"/>
      <c r="AC37" s="30"/>
      <c r="AD37" s="30"/>
      <c r="AE37" s="30"/>
      <c r="AF37" s="103">
        <f>AF27</f>
        <v>2927666</v>
      </c>
      <c r="AG37" s="104" t="s">
        <v>21</v>
      </c>
    </row>
    <row r="38" spans="1:33" s="31" customFormat="1" ht="13.5">
      <c r="A38" s="29"/>
      <c r="B38" s="303"/>
      <c r="C38" s="260"/>
      <c r="D38" s="131"/>
      <c r="E38" s="134" t="s">
        <v>48</v>
      </c>
      <c r="F38" s="133" t="s">
        <v>49</v>
      </c>
      <c r="G38" s="30"/>
      <c r="H38" s="103">
        <f>H23</f>
        <v>1541660</v>
      </c>
      <c r="I38" s="104" t="s">
        <v>21</v>
      </c>
      <c r="J38" s="288" t="s">
        <v>118</v>
      </c>
      <c r="K38" s="289"/>
      <c r="L38" s="289"/>
      <c r="M38" s="290"/>
      <c r="N38" s="103">
        <f>N23</f>
        <v>0</v>
      </c>
      <c r="O38" s="104" t="s">
        <v>21</v>
      </c>
      <c r="P38" s="30"/>
      <c r="Q38" s="30"/>
      <c r="R38" s="30"/>
      <c r="S38" s="30"/>
      <c r="T38" s="103">
        <f>T23</f>
      </c>
      <c r="U38" s="104" t="s">
        <v>21</v>
      </c>
      <c r="V38" s="30"/>
      <c r="W38" s="30"/>
      <c r="X38" s="30"/>
      <c r="Y38" s="30"/>
      <c r="Z38" s="103">
        <f>Z23</f>
      </c>
      <c r="AA38" s="104" t="s">
        <v>21</v>
      </c>
      <c r="AB38" s="30"/>
      <c r="AC38" s="30"/>
      <c r="AD38" s="30"/>
      <c r="AE38" s="30"/>
      <c r="AF38" s="103">
        <f>AF23</f>
        <v>3083334</v>
      </c>
      <c r="AG38" s="104" t="s">
        <v>21</v>
      </c>
    </row>
    <row r="39" spans="1:33" s="31" customFormat="1" ht="13.5">
      <c r="A39" s="29"/>
      <c r="B39" s="303"/>
      <c r="C39" s="260"/>
      <c r="D39" s="131"/>
      <c r="E39" s="132" t="s">
        <v>50</v>
      </c>
      <c r="F39" s="133" t="s">
        <v>51</v>
      </c>
      <c r="H39" s="33">
        <v>50000</v>
      </c>
      <c r="I39" s="105" t="s">
        <v>21</v>
      </c>
      <c r="J39" s="291"/>
      <c r="K39" s="289"/>
      <c r="L39" s="289"/>
      <c r="M39" s="290"/>
      <c r="N39" s="33">
        <v>100000</v>
      </c>
      <c r="O39" s="105" t="s">
        <v>21</v>
      </c>
      <c r="P39" s="293" t="s">
        <v>62</v>
      </c>
      <c r="Q39" s="294"/>
      <c r="R39" s="34"/>
      <c r="S39" s="34"/>
      <c r="T39" s="33">
        <v>200000</v>
      </c>
      <c r="U39" s="105" t="s">
        <v>21</v>
      </c>
      <c r="V39" s="293" t="s">
        <v>62</v>
      </c>
      <c r="W39" s="294"/>
      <c r="X39" s="34"/>
      <c r="Y39" s="34"/>
      <c r="Z39" s="33">
        <v>0</v>
      </c>
      <c r="AA39" s="105" t="s">
        <v>21</v>
      </c>
      <c r="AB39" s="34"/>
      <c r="AC39" s="34"/>
      <c r="AD39" s="34"/>
      <c r="AE39" s="34"/>
      <c r="AF39" s="33">
        <v>0</v>
      </c>
      <c r="AG39" s="105" t="s">
        <v>21</v>
      </c>
    </row>
    <row r="40" spans="1:33" s="31" customFormat="1" ht="13.5">
      <c r="A40" s="29"/>
      <c r="B40" s="304"/>
      <c r="C40" s="260"/>
      <c r="D40" s="262" t="s">
        <v>4</v>
      </c>
      <c r="E40" s="263"/>
      <c r="F40" s="133" t="s">
        <v>52</v>
      </c>
      <c r="G40" s="30"/>
      <c r="H40" s="103">
        <f>H37+H38+H39</f>
        <v>2543000</v>
      </c>
      <c r="I40" s="104" t="s">
        <v>21</v>
      </c>
      <c r="J40" s="30"/>
      <c r="K40" s="30"/>
      <c r="L40" s="30"/>
      <c r="M40" s="30"/>
      <c r="N40" s="103">
        <f>N37+N38+N39</f>
        <v>100000</v>
      </c>
      <c r="O40" s="104" t="s">
        <v>21</v>
      </c>
      <c r="P40" s="30"/>
      <c r="Q40" s="30"/>
      <c r="R40" s="30"/>
      <c r="S40" s="30"/>
      <c r="T40" s="103" t="e">
        <f>T37+T38+T39</f>
        <v>#VALUE!</v>
      </c>
      <c r="U40" s="104" t="s">
        <v>21</v>
      </c>
      <c r="V40" s="30"/>
      <c r="W40" s="30"/>
      <c r="X40" s="30"/>
      <c r="Y40" s="30"/>
      <c r="Z40" s="103" t="e">
        <f>Z37+Z38+Z39</f>
        <v>#VALUE!</v>
      </c>
      <c r="AA40" s="104" t="s">
        <v>21</v>
      </c>
      <c r="AB40" s="30"/>
      <c r="AC40" s="30"/>
      <c r="AD40" s="30"/>
      <c r="AE40" s="30"/>
      <c r="AF40" s="103">
        <f>AF37+AF38+AF39</f>
        <v>6011000</v>
      </c>
      <c r="AG40" s="104" t="s">
        <v>21</v>
      </c>
    </row>
    <row r="41" spans="1:33" s="31" customFormat="1" ht="13.5">
      <c r="A41" s="29"/>
      <c r="B41" s="302"/>
      <c r="C41" s="260" t="s">
        <v>53</v>
      </c>
      <c r="D41" s="131"/>
      <c r="E41" s="134" t="s">
        <v>54</v>
      </c>
      <c r="F41" s="133" t="s">
        <v>55</v>
      </c>
      <c r="G41" s="30"/>
      <c r="H41" s="32">
        <v>1200000</v>
      </c>
      <c r="I41" s="104" t="s">
        <v>21</v>
      </c>
      <c r="J41" s="30"/>
      <c r="K41" s="30"/>
      <c r="L41" s="30"/>
      <c r="M41" s="30"/>
      <c r="N41" s="32">
        <v>1200000</v>
      </c>
      <c r="O41" s="104" t="s">
        <v>21</v>
      </c>
      <c r="P41" s="30"/>
      <c r="Q41" s="30"/>
      <c r="R41" s="30"/>
      <c r="S41" s="30"/>
      <c r="T41" s="32">
        <v>1200000</v>
      </c>
      <c r="U41" s="104" t="s">
        <v>21</v>
      </c>
      <c r="V41" s="30"/>
      <c r="W41" s="30"/>
      <c r="X41" s="30"/>
      <c r="Y41" s="30"/>
      <c r="Z41" s="32">
        <v>1200000</v>
      </c>
      <c r="AA41" s="104" t="s">
        <v>21</v>
      </c>
      <c r="AB41" s="30"/>
      <c r="AC41" s="30"/>
      <c r="AD41" s="30"/>
      <c r="AE41" s="30"/>
      <c r="AF41" s="32">
        <v>2000000</v>
      </c>
      <c r="AG41" s="104" t="s">
        <v>21</v>
      </c>
    </row>
    <row r="42" spans="1:33" s="31" customFormat="1" ht="13.5" customHeight="1">
      <c r="A42" s="29"/>
      <c r="B42" s="303"/>
      <c r="C42" s="260"/>
      <c r="D42" s="261" t="s">
        <v>116</v>
      </c>
      <c r="E42" s="134" t="s">
        <v>4</v>
      </c>
      <c r="F42" s="133" t="s">
        <v>56</v>
      </c>
      <c r="G42" s="30"/>
      <c r="H42" s="103">
        <f>H43+H44</f>
        <v>0</v>
      </c>
      <c r="I42" s="104" t="s">
        <v>21</v>
      </c>
      <c r="J42" s="30"/>
      <c r="K42" s="30"/>
      <c r="L42" s="30"/>
      <c r="M42" s="30"/>
      <c r="N42" s="103">
        <f>N43+N44</f>
        <v>0</v>
      </c>
      <c r="O42" s="104" t="s">
        <v>21</v>
      </c>
      <c r="P42" s="30"/>
      <c r="Q42" s="30"/>
      <c r="R42" s="30"/>
      <c r="S42" s="30"/>
      <c r="T42" s="103">
        <f>T43+T44</f>
        <v>1336000</v>
      </c>
      <c r="U42" s="104" t="s">
        <v>21</v>
      </c>
      <c r="V42" s="30"/>
      <c r="W42" s="30"/>
      <c r="X42" s="30"/>
      <c r="Y42" s="30"/>
      <c r="Z42" s="103">
        <f>Z43+Z44</f>
        <v>1329000</v>
      </c>
      <c r="AA42" s="104" t="s">
        <v>21</v>
      </c>
      <c r="AB42" s="30"/>
      <c r="AC42" s="30"/>
      <c r="AD42" s="30"/>
      <c r="AE42" s="30"/>
      <c r="AF42" s="103">
        <f>AF43+AF44</f>
        <v>1329000</v>
      </c>
      <c r="AG42" s="104" t="s">
        <v>21</v>
      </c>
    </row>
    <row r="43" spans="1:33" s="31" customFormat="1" ht="13.5">
      <c r="A43" s="29"/>
      <c r="B43" s="303"/>
      <c r="C43" s="260"/>
      <c r="D43" s="261"/>
      <c r="E43" s="135" t="s">
        <v>57</v>
      </c>
      <c r="F43" s="133"/>
      <c r="G43" s="30"/>
      <c r="H43" s="32"/>
      <c r="I43" s="104" t="s">
        <v>21</v>
      </c>
      <c r="J43" s="30"/>
      <c r="K43" s="30"/>
      <c r="L43" s="30"/>
      <c r="M43" s="30"/>
      <c r="N43" s="32"/>
      <c r="O43" s="104" t="s">
        <v>21</v>
      </c>
      <c r="P43" s="30"/>
      <c r="Q43" s="30"/>
      <c r="R43" s="30"/>
      <c r="S43" s="30"/>
      <c r="T43" s="32">
        <v>184000</v>
      </c>
      <c r="U43" s="104" t="s">
        <v>21</v>
      </c>
      <c r="V43" s="30"/>
      <c r="W43" s="30"/>
      <c r="X43" s="30"/>
      <c r="Y43" s="30"/>
      <c r="Z43" s="32">
        <v>184000</v>
      </c>
      <c r="AA43" s="104" t="s">
        <v>21</v>
      </c>
      <c r="AB43" s="30"/>
      <c r="AC43" s="30"/>
      <c r="AD43" s="30"/>
      <c r="AE43" s="30"/>
      <c r="AF43" s="32">
        <v>184000</v>
      </c>
      <c r="AG43" s="104" t="s">
        <v>21</v>
      </c>
    </row>
    <row r="44" spans="1:33" s="31" customFormat="1" ht="13.5">
      <c r="A44" s="29"/>
      <c r="B44" s="304"/>
      <c r="C44" s="260"/>
      <c r="D44" s="261"/>
      <c r="E44" s="135" t="s">
        <v>58</v>
      </c>
      <c r="F44" s="133"/>
      <c r="G44" s="30"/>
      <c r="H44" s="32"/>
      <c r="I44" s="104" t="s">
        <v>21</v>
      </c>
      <c r="J44" s="30"/>
      <c r="K44" s="30"/>
      <c r="L44" s="30"/>
      <c r="M44" s="30"/>
      <c r="N44" s="32"/>
      <c r="O44" s="104" t="s">
        <v>21</v>
      </c>
      <c r="P44" s="30"/>
      <c r="Q44" s="30"/>
      <c r="R44" s="30"/>
      <c r="S44" s="30"/>
      <c r="T44" s="32">
        <v>1152000</v>
      </c>
      <c r="U44" s="104" t="s">
        <v>21</v>
      </c>
      <c r="V44" s="30"/>
      <c r="W44" s="30"/>
      <c r="X44" s="30"/>
      <c r="Y44" s="30"/>
      <c r="Z44" s="32">
        <v>1145000</v>
      </c>
      <c r="AA44" s="104" t="s">
        <v>21</v>
      </c>
      <c r="AB44" s="30"/>
      <c r="AC44" s="30"/>
      <c r="AD44" s="30"/>
      <c r="AE44" s="30"/>
      <c r="AF44" s="32">
        <v>1145000</v>
      </c>
      <c r="AG44" s="104" t="s">
        <v>21</v>
      </c>
    </row>
    <row r="45" spans="1:33" s="31" customFormat="1" ht="13.5">
      <c r="A45" s="29"/>
      <c r="B45" s="141"/>
      <c r="C45" s="254" t="s">
        <v>59</v>
      </c>
      <c r="D45" s="255"/>
      <c r="E45" s="256"/>
      <c r="F45" s="133" t="s">
        <v>60</v>
      </c>
      <c r="G45" s="30"/>
      <c r="H45" s="103">
        <f>H40-H41-H42</f>
        <v>1343000</v>
      </c>
      <c r="I45" s="104" t="s">
        <v>21</v>
      </c>
      <c r="J45" s="286" t="s">
        <v>117</v>
      </c>
      <c r="K45" s="287"/>
      <c r="L45" s="287"/>
      <c r="M45" s="30"/>
      <c r="N45" s="103">
        <f>N40-N41-N42</f>
        <v>-1100000</v>
      </c>
      <c r="O45" s="104" t="s">
        <v>21</v>
      </c>
      <c r="P45" s="30"/>
      <c r="Q45" s="30"/>
      <c r="R45" s="30"/>
      <c r="S45" s="30"/>
      <c r="T45" s="103" t="e">
        <f>T40-T41-T42</f>
        <v>#VALUE!</v>
      </c>
      <c r="U45" s="104" t="s">
        <v>21</v>
      </c>
      <c r="V45" s="30"/>
      <c r="W45" s="30"/>
      <c r="X45" s="30"/>
      <c r="Y45" s="30"/>
      <c r="Z45" s="103" t="e">
        <f>Z40-Z41-Z42</f>
        <v>#VALUE!</v>
      </c>
      <c r="AA45" s="104" t="s">
        <v>21</v>
      </c>
      <c r="AB45" s="30"/>
      <c r="AC45" s="30"/>
      <c r="AD45" s="30"/>
      <c r="AE45" s="30"/>
      <c r="AF45" s="103">
        <f>AF40-AF41-AF42</f>
        <v>2682000</v>
      </c>
      <c r="AG45" s="104" t="s">
        <v>21</v>
      </c>
    </row>
    <row r="46" spans="1:33" ht="18" customHeight="1">
      <c r="A46" s="5"/>
      <c r="B46" s="5"/>
      <c r="C46" s="155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</row>
    <row r="47" spans="1:33" ht="18" customHeight="1">
      <c r="A47" s="5"/>
      <c r="B47" s="5"/>
      <c r="C47" s="155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</row>
    <row r="48" spans="1:33" ht="13.5">
      <c r="A48" s="5"/>
      <c r="B48" s="5"/>
      <c r="C48" s="155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</row>
    <row r="49" spans="1:33" ht="6" customHeight="1">
      <c r="A49" s="5"/>
      <c r="B49" s="5"/>
      <c r="C49" s="155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</row>
    <row r="50" spans="1:33" ht="6" customHeight="1">
      <c r="A50" s="5"/>
      <c r="B50" s="5"/>
      <c r="C50" s="155"/>
      <c r="D50" s="21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</row>
    <row r="51" spans="1:33" ht="13.5">
      <c r="A51" s="5"/>
      <c r="B51" s="5"/>
      <c r="C51" s="155"/>
      <c r="D51" s="21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</row>
  </sheetData>
  <sheetProtection/>
  <mergeCells count="96">
    <mergeCell ref="B37:B40"/>
    <mergeCell ref="P39:Q39"/>
    <mergeCell ref="B41:B44"/>
    <mergeCell ref="D42:D44"/>
    <mergeCell ref="C41:C44"/>
    <mergeCell ref="AB29:AC29"/>
    <mergeCell ref="X30:Y30"/>
    <mergeCell ref="A29:B29"/>
    <mergeCell ref="D30:E30"/>
    <mergeCell ref="F30:G30"/>
    <mergeCell ref="AD29:AE29"/>
    <mergeCell ref="AB30:AC30"/>
    <mergeCell ref="AD30:AE30"/>
    <mergeCell ref="P29:Q29"/>
    <mergeCell ref="R29:S29"/>
    <mergeCell ref="P30:Q30"/>
    <mergeCell ref="R30:S30"/>
    <mergeCell ref="V29:W29"/>
    <mergeCell ref="X29:Y29"/>
    <mergeCell ref="V30:W30"/>
    <mergeCell ref="V3:W3"/>
    <mergeCell ref="AB2:AG2"/>
    <mergeCell ref="X3:Y3"/>
    <mergeCell ref="V2:AA2"/>
    <mergeCell ref="AF3:AG3"/>
    <mergeCell ref="AD3:AE3"/>
    <mergeCell ref="Z3:AA3"/>
    <mergeCell ref="AB3:AC3"/>
    <mergeCell ref="J3:K3"/>
    <mergeCell ref="L3:M3"/>
    <mergeCell ref="N3:O3"/>
    <mergeCell ref="P2:U2"/>
    <mergeCell ref="P3:Q3"/>
    <mergeCell ref="R3:S3"/>
    <mergeCell ref="T3:U3"/>
    <mergeCell ref="A28:B28"/>
    <mergeCell ref="A4:A10"/>
    <mergeCell ref="A11:A26"/>
    <mergeCell ref="A27:B27"/>
    <mergeCell ref="D2:I2"/>
    <mergeCell ref="D3:E3"/>
    <mergeCell ref="F3:G3"/>
    <mergeCell ref="H3:I3"/>
    <mergeCell ref="A2:B2"/>
    <mergeCell ref="A3:B3"/>
    <mergeCell ref="A31:A33"/>
    <mergeCell ref="D31:E31"/>
    <mergeCell ref="F31:G31"/>
    <mergeCell ref="J31:K31"/>
    <mergeCell ref="L31:M31"/>
    <mergeCell ref="P31:Q31"/>
    <mergeCell ref="P33:Q33"/>
    <mergeCell ref="AD31:AE31"/>
    <mergeCell ref="D32:E32"/>
    <mergeCell ref="F32:G32"/>
    <mergeCell ref="J32:K32"/>
    <mergeCell ref="L32:M32"/>
    <mergeCell ref="P32:Q32"/>
    <mergeCell ref="X32:Y32"/>
    <mergeCell ref="AB32:AC32"/>
    <mergeCell ref="AB33:AC33"/>
    <mergeCell ref="R31:S31"/>
    <mergeCell ref="V33:W33"/>
    <mergeCell ref="R32:S32"/>
    <mergeCell ref="V32:W32"/>
    <mergeCell ref="V31:W31"/>
    <mergeCell ref="X31:Y31"/>
    <mergeCell ref="AB31:AC31"/>
    <mergeCell ref="AD33:AE33"/>
    <mergeCell ref="D29:E29"/>
    <mergeCell ref="F29:G29"/>
    <mergeCell ref="AD32:AE32"/>
    <mergeCell ref="D33:E33"/>
    <mergeCell ref="F33:G33"/>
    <mergeCell ref="J33:K33"/>
    <mergeCell ref="L33:M33"/>
    <mergeCell ref="R33:S33"/>
    <mergeCell ref="X33:Y33"/>
    <mergeCell ref="AF36:AG36"/>
    <mergeCell ref="Z36:AA36"/>
    <mergeCell ref="T36:U36"/>
    <mergeCell ref="N36:O36"/>
    <mergeCell ref="H36:I36"/>
    <mergeCell ref="C37:C40"/>
    <mergeCell ref="D36:F36"/>
    <mergeCell ref="V39:W39"/>
    <mergeCell ref="H1:L1"/>
    <mergeCell ref="D40:E40"/>
    <mergeCell ref="C45:E45"/>
    <mergeCell ref="J45:L45"/>
    <mergeCell ref="J38:M39"/>
    <mergeCell ref="J29:K29"/>
    <mergeCell ref="L29:M29"/>
    <mergeCell ref="J30:K30"/>
    <mergeCell ref="L30:M30"/>
    <mergeCell ref="J2:O2"/>
  </mergeCells>
  <printOptions horizontalCentered="1"/>
  <pageMargins left="0.3937007874015748" right="0.3937007874015748" top="0.7874015748031497" bottom="0.3937007874015748" header="0" footer="0"/>
  <pageSetup fitToHeight="1" fitToWidth="1" horizontalDpi="600" verticalDpi="600" orientation="landscape" paperSize="9" scale="69" r:id="rId2"/>
  <rowBreaks count="1" manualBreakCount="1">
    <brk id="50" max="3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51"/>
  <sheetViews>
    <sheetView view="pageBreakPreview" zoomScale="80" zoomScaleNormal="90" zoomScaleSheetLayoutView="80" zoomScalePageLayoutView="0" workbookViewId="0" topLeftCell="A1">
      <selection activeCell="A4" sqref="A4:A10"/>
    </sheetView>
  </sheetViews>
  <sheetFormatPr defaultColWidth="9.00390625" defaultRowHeight="13.5"/>
  <cols>
    <col min="1" max="1" width="3.25390625" style="0" customWidth="1"/>
    <col min="2" max="2" width="13.125" style="0" customWidth="1"/>
    <col min="3" max="3" width="27.25390625" style="157" customWidth="1"/>
    <col min="4" max="4" width="8.375" style="0" customWidth="1"/>
    <col min="5" max="5" width="2.375" style="0" customWidth="1"/>
    <col min="6" max="6" width="8.375" style="0" customWidth="1"/>
    <col min="7" max="7" width="2.375" style="0" customWidth="1"/>
    <col min="8" max="8" width="8.375" style="0" customWidth="1"/>
    <col min="9" max="9" width="2.375" style="0" customWidth="1"/>
    <col min="10" max="10" width="8.375" style="0" customWidth="1"/>
    <col min="11" max="11" width="2.375" style="0" customWidth="1"/>
    <col min="12" max="12" width="4.125" style="0" customWidth="1"/>
    <col min="13" max="13" width="2.375" style="0" customWidth="1"/>
    <col min="14" max="14" width="3.75390625" style="0" customWidth="1"/>
    <col min="15" max="15" width="2.375" style="0" customWidth="1"/>
    <col min="16" max="16" width="4.125" style="0" customWidth="1"/>
    <col min="17" max="17" width="2.375" style="0" customWidth="1"/>
    <col min="18" max="18" width="3.125" style="0" customWidth="1"/>
    <col min="19" max="19" width="2.375" style="0" customWidth="1"/>
    <col min="20" max="20" width="3.125" style="0" customWidth="1"/>
    <col min="21" max="21" width="2.375" style="0" customWidth="1"/>
    <col min="22" max="22" width="3.125" style="0" customWidth="1"/>
    <col min="23" max="23" width="2.375" style="0" customWidth="1"/>
    <col min="24" max="24" width="3.125" style="0" customWidth="1"/>
    <col min="25" max="25" width="2.375" style="0" customWidth="1"/>
    <col min="26" max="26" width="3.125" style="0" customWidth="1"/>
    <col min="27" max="27" width="2.375" style="0" customWidth="1"/>
    <col min="28" max="28" width="3.125" style="0" customWidth="1"/>
    <col min="29" max="29" width="2.375" style="0" customWidth="1"/>
    <col min="30" max="30" width="3.125" style="0" customWidth="1"/>
    <col min="31" max="31" width="2.375" style="0" customWidth="1"/>
    <col min="32" max="32" width="3.125" style="0" customWidth="1"/>
    <col min="33" max="33" width="2.375" style="0" customWidth="1"/>
    <col min="34" max="34" width="3.125" style="0" customWidth="1"/>
    <col min="35" max="35" width="2.375" style="0" customWidth="1"/>
    <col min="36" max="36" width="8.375" style="0" customWidth="1"/>
    <col min="37" max="37" width="2.375" style="0" customWidth="1"/>
    <col min="38" max="38" width="8.375" style="0" customWidth="1"/>
    <col min="39" max="39" width="2.375" style="0" customWidth="1"/>
    <col min="40" max="40" width="8.375" style="0" customWidth="1"/>
    <col min="41" max="41" width="2.375" style="0" customWidth="1"/>
    <col min="42" max="42" width="8.375" style="0" customWidth="1"/>
    <col min="43" max="43" width="2.375" style="0" customWidth="1"/>
    <col min="44" max="44" width="2.75390625" style="0" customWidth="1"/>
  </cols>
  <sheetData>
    <row r="1" spans="1:43" ht="18" customHeight="1" thickBot="1">
      <c r="A1" s="1"/>
      <c r="B1" s="6" t="s">
        <v>33</v>
      </c>
      <c r="C1" s="142"/>
      <c r="D1" s="1"/>
      <c r="E1" s="1"/>
      <c r="F1" s="1"/>
      <c r="G1" s="22" t="s">
        <v>35</v>
      </c>
      <c r="H1" s="1"/>
      <c r="I1" s="22" t="s">
        <v>35</v>
      </c>
      <c r="J1" s="285" t="s">
        <v>123</v>
      </c>
      <c r="K1" s="285"/>
      <c r="L1" s="285"/>
      <c r="M1" s="285"/>
      <c r="N1" s="285"/>
      <c r="O1" s="285"/>
      <c r="P1" s="285"/>
      <c r="Q1" s="22"/>
      <c r="R1" s="24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 t="s">
        <v>34</v>
      </c>
      <c r="AL1" s="1"/>
      <c r="AM1" s="1"/>
      <c r="AN1" s="1"/>
      <c r="AO1" s="1"/>
      <c r="AP1" s="1"/>
      <c r="AQ1" s="1"/>
    </row>
    <row r="2" spans="1:43" ht="18" customHeight="1">
      <c r="A2" s="265" t="s">
        <v>131</v>
      </c>
      <c r="B2" s="266"/>
      <c r="C2" s="143"/>
      <c r="D2" s="242" t="s">
        <v>79</v>
      </c>
      <c r="E2" s="242"/>
      <c r="F2" s="242"/>
      <c r="G2" s="242"/>
      <c r="H2" s="242"/>
      <c r="I2" s="242"/>
      <c r="J2" s="242"/>
      <c r="K2" s="242"/>
      <c r="L2" s="243" t="s">
        <v>80</v>
      </c>
      <c r="M2" s="244"/>
      <c r="N2" s="244"/>
      <c r="O2" s="244"/>
      <c r="P2" s="244"/>
      <c r="Q2" s="244"/>
      <c r="R2" s="244"/>
      <c r="S2" s="245"/>
      <c r="T2" s="243" t="s">
        <v>81</v>
      </c>
      <c r="U2" s="244"/>
      <c r="V2" s="244"/>
      <c r="W2" s="244"/>
      <c r="X2" s="244"/>
      <c r="Y2" s="244"/>
      <c r="Z2" s="244"/>
      <c r="AA2" s="245"/>
      <c r="AB2" s="243" t="s">
        <v>82</v>
      </c>
      <c r="AC2" s="244"/>
      <c r="AD2" s="244"/>
      <c r="AE2" s="244"/>
      <c r="AF2" s="244"/>
      <c r="AG2" s="244"/>
      <c r="AH2" s="244"/>
      <c r="AI2" s="245"/>
      <c r="AJ2" s="243" t="s">
        <v>83</v>
      </c>
      <c r="AK2" s="244"/>
      <c r="AL2" s="244"/>
      <c r="AM2" s="244"/>
      <c r="AN2" s="244"/>
      <c r="AO2" s="244"/>
      <c r="AP2" s="244"/>
      <c r="AQ2" s="245"/>
    </row>
    <row r="3" spans="1:43" ht="18" customHeight="1" thickBot="1">
      <c r="A3" s="240" t="s">
        <v>132</v>
      </c>
      <c r="B3" s="241"/>
      <c r="C3" s="144" t="s">
        <v>100</v>
      </c>
      <c r="D3" s="298" t="s">
        <v>127</v>
      </c>
      <c r="E3" s="299"/>
      <c r="F3" s="300" t="s">
        <v>128</v>
      </c>
      <c r="G3" s="305"/>
      <c r="H3" s="300"/>
      <c r="I3" s="301"/>
      <c r="J3" s="234" t="s">
        <v>22</v>
      </c>
      <c r="K3" s="236"/>
      <c r="L3" s="298"/>
      <c r="M3" s="299"/>
      <c r="N3" s="300"/>
      <c r="O3" s="305"/>
      <c r="P3" s="300"/>
      <c r="Q3" s="301"/>
      <c r="R3" s="236" t="s">
        <v>22</v>
      </c>
      <c r="S3" s="235"/>
      <c r="T3" s="298"/>
      <c r="U3" s="299"/>
      <c r="V3" s="300"/>
      <c r="W3" s="305"/>
      <c r="X3" s="300"/>
      <c r="Y3" s="301"/>
      <c r="Z3" s="234" t="s">
        <v>22</v>
      </c>
      <c r="AA3" s="235"/>
      <c r="AB3" s="298"/>
      <c r="AC3" s="299"/>
      <c r="AD3" s="300"/>
      <c r="AE3" s="305"/>
      <c r="AF3" s="300"/>
      <c r="AG3" s="301"/>
      <c r="AH3" s="234" t="s">
        <v>22</v>
      </c>
      <c r="AI3" s="235"/>
      <c r="AJ3" s="298" t="s">
        <v>127</v>
      </c>
      <c r="AK3" s="299"/>
      <c r="AL3" s="300" t="s">
        <v>128</v>
      </c>
      <c r="AM3" s="305"/>
      <c r="AN3" s="300" t="s">
        <v>129</v>
      </c>
      <c r="AO3" s="301"/>
      <c r="AP3" s="234" t="s">
        <v>22</v>
      </c>
      <c r="AQ3" s="235"/>
    </row>
    <row r="4" spans="1:43" ht="18" customHeight="1" thickTop="1">
      <c r="A4" s="246" t="s">
        <v>23</v>
      </c>
      <c r="B4" s="119" t="s">
        <v>0</v>
      </c>
      <c r="C4" s="145" t="s">
        <v>101</v>
      </c>
      <c r="D4" s="3">
        <v>10</v>
      </c>
      <c r="E4" s="98" t="s">
        <v>75</v>
      </c>
      <c r="F4" s="4">
        <v>10</v>
      </c>
      <c r="G4" s="98" t="s">
        <v>75</v>
      </c>
      <c r="H4" s="4"/>
      <c r="I4" s="100" t="s">
        <v>75</v>
      </c>
      <c r="J4" s="43">
        <f>+D4+H4</f>
        <v>10</v>
      </c>
      <c r="K4" s="43" t="s">
        <v>75</v>
      </c>
      <c r="L4" s="2"/>
      <c r="M4" s="98" t="s">
        <v>75</v>
      </c>
      <c r="N4" s="4"/>
      <c r="O4" s="182" t="s">
        <v>75</v>
      </c>
      <c r="P4" s="3"/>
      <c r="Q4" s="114" t="s">
        <v>75</v>
      </c>
      <c r="R4" s="43">
        <f>+L4+P4</f>
        <v>0</v>
      </c>
      <c r="S4" s="92" t="s">
        <v>75</v>
      </c>
      <c r="T4" s="2"/>
      <c r="U4" s="98" t="s">
        <v>75</v>
      </c>
      <c r="V4" s="4"/>
      <c r="W4" s="43" t="s">
        <v>75</v>
      </c>
      <c r="X4" s="4"/>
      <c r="Y4" s="43" t="s">
        <v>75</v>
      </c>
      <c r="Z4" s="167">
        <f>+T4+X4</f>
        <v>0</v>
      </c>
      <c r="AA4" s="92" t="s">
        <v>75</v>
      </c>
      <c r="AB4" s="2"/>
      <c r="AC4" s="98" t="s">
        <v>75</v>
      </c>
      <c r="AD4" s="4"/>
      <c r="AE4" s="43" t="s">
        <v>75</v>
      </c>
      <c r="AF4" s="4"/>
      <c r="AG4" s="43" t="s">
        <v>75</v>
      </c>
      <c r="AH4" s="167">
        <f>+AB4+AF4</f>
        <v>0</v>
      </c>
      <c r="AI4" s="92" t="s">
        <v>75</v>
      </c>
      <c r="AJ4" s="2">
        <v>10</v>
      </c>
      <c r="AK4" s="98" t="s">
        <v>75</v>
      </c>
      <c r="AL4" s="170">
        <v>10</v>
      </c>
      <c r="AM4" s="43" t="s">
        <v>75</v>
      </c>
      <c r="AN4" s="170">
        <v>10</v>
      </c>
      <c r="AO4" s="43" t="s">
        <v>75</v>
      </c>
      <c r="AP4" s="168">
        <f>+AJ4+AN4</f>
        <v>20</v>
      </c>
      <c r="AQ4" s="117" t="s">
        <v>75</v>
      </c>
    </row>
    <row r="5" spans="1:43" ht="18" customHeight="1">
      <c r="A5" s="247"/>
      <c r="B5" s="120" t="s">
        <v>1</v>
      </c>
      <c r="C5" s="139" t="s">
        <v>124</v>
      </c>
      <c r="D5" s="8">
        <v>2500</v>
      </c>
      <c r="E5" s="47" t="s">
        <v>130</v>
      </c>
      <c r="F5" s="8">
        <v>2000</v>
      </c>
      <c r="G5" s="47" t="s">
        <v>130</v>
      </c>
      <c r="H5" s="9"/>
      <c r="I5" s="50" t="s">
        <v>130</v>
      </c>
      <c r="J5" s="44" t="s">
        <v>26</v>
      </c>
      <c r="K5" s="47"/>
      <c r="L5" s="7"/>
      <c r="M5" s="47" t="s">
        <v>130</v>
      </c>
      <c r="N5" s="9"/>
      <c r="O5" s="49" t="s">
        <v>130</v>
      </c>
      <c r="P5" s="8"/>
      <c r="Q5" s="47" t="s">
        <v>130</v>
      </c>
      <c r="R5" s="158" t="s">
        <v>26</v>
      </c>
      <c r="S5" s="52"/>
      <c r="T5" s="7"/>
      <c r="U5" s="47" t="s">
        <v>130</v>
      </c>
      <c r="V5" s="9"/>
      <c r="W5" s="47" t="s">
        <v>130</v>
      </c>
      <c r="X5" s="9"/>
      <c r="Y5" s="47" t="s">
        <v>130</v>
      </c>
      <c r="Z5" s="158" t="s">
        <v>26</v>
      </c>
      <c r="AA5" s="52"/>
      <c r="AB5" s="7"/>
      <c r="AC5" s="47" t="s">
        <v>130</v>
      </c>
      <c r="AD5" s="9"/>
      <c r="AE5" s="47" t="s">
        <v>130</v>
      </c>
      <c r="AF5" s="9"/>
      <c r="AG5" s="47" t="s">
        <v>130</v>
      </c>
      <c r="AH5" s="158" t="s">
        <v>26</v>
      </c>
      <c r="AI5" s="52"/>
      <c r="AJ5" s="7">
        <v>2810</v>
      </c>
      <c r="AK5" s="47" t="s">
        <v>130</v>
      </c>
      <c r="AL5" s="9">
        <v>2570</v>
      </c>
      <c r="AM5" s="47" t="s">
        <v>130</v>
      </c>
      <c r="AN5" s="9">
        <v>5915</v>
      </c>
      <c r="AO5" s="47" t="s">
        <v>130</v>
      </c>
      <c r="AP5" s="158" t="s">
        <v>26</v>
      </c>
      <c r="AQ5" s="52"/>
    </row>
    <row r="6" spans="1:43" ht="18" customHeight="1">
      <c r="A6" s="247"/>
      <c r="B6" s="120" t="s">
        <v>2</v>
      </c>
      <c r="C6" s="139" t="s">
        <v>102</v>
      </c>
      <c r="D6" s="47">
        <f>+D4*D5</f>
        <v>25000</v>
      </c>
      <c r="E6" s="49" t="s">
        <v>29</v>
      </c>
      <c r="F6" s="47">
        <f>+F4*F5</f>
        <v>20000</v>
      </c>
      <c r="G6" s="49" t="s">
        <v>29</v>
      </c>
      <c r="H6" s="47">
        <f>+H4*H5</f>
        <v>0</v>
      </c>
      <c r="I6" s="50" t="s">
        <v>29</v>
      </c>
      <c r="J6" s="44" t="s">
        <v>26</v>
      </c>
      <c r="K6" s="47"/>
      <c r="L6" s="51">
        <f>+L4*L5</f>
        <v>0</v>
      </c>
      <c r="M6" s="47" t="s">
        <v>29</v>
      </c>
      <c r="N6" s="95">
        <f>+N4*N5</f>
        <v>0</v>
      </c>
      <c r="O6" s="49" t="s">
        <v>29</v>
      </c>
      <c r="P6" s="47">
        <f>+P4*P5</f>
        <v>0</v>
      </c>
      <c r="Q6" s="50" t="s">
        <v>29</v>
      </c>
      <c r="R6" s="44" t="s">
        <v>26</v>
      </c>
      <c r="S6" s="52"/>
      <c r="T6" s="51">
        <f>+T4*T5</f>
        <v>0</v>
      </c>
      <c r="U6" s="47" t="s">
        <v>29</v>
      </c>
      <c r="V6" s="95">
        <f>+V4*V5</f>
        <v>0</v>
      </c>
      <c r="W6" s="47" t="s">
        <v>29</v>
      </c>
      <c r="X6" s="95">
        <f>+X4*X5</f>
        <v>0</v>
      </c>
      <c r="Y6" s="47" t="s">
        <v>29</v>
      </c>
      <c r="Z6" s="158" t="s">
        <v>26</v>
      </c>
      <c r="AA6" s="52"/>
      <c r="AB6" s="51">
        <f>+AB4*AB5</f>
        <v>0</v>
      </c>
      <c r="AC6" s="47" t="s">
        <v>29</v>
      </c>
      <c r="AD6" s="95">
        <f>+AD4*AD5</f>
        <v>0</v>
      </c>
      <c r="AE6" s="47" t="s">
        <v>29</v>
      </c>
      <c r="AF6" s="95">
        <f>+AF4*AF5</f>
        <v>0</v>
      </c>
      <c r="AG6" s="47" t="s">
        <v>29</v>
      </c>
      <c r="AH6" s="158" t="s">
        <v>26</v>
      </c>
      <c r="AI6" s="52"/>
      <c r="AJ6" s="51">
        <f>+AJ4*AJ5</f>
        <v>28100</v>
      </c>
      <c r="AK6" s="47" t="s">
        <v>29</v>
      </c>
      <c r="AL6" s="95">
        <f>+AL4*AL5</f>
        <v>25700</v>
      </c>
      <c r="AM6" s="47" t="s">
        <v>29</v>
      </c>
      <c r="AN6" s="95">
        <f>+AN4*AN5</f>
        <v>59150</v>
      </c>
      <c r="AO6" s="47" t="s">
        <v>29</v>
      </c>
      <c r="AP6" s="158" t="s">
        <v>26</v>
      </c>
      <c r="AQ6" s="52"/>
    </row>
    <row r="7" spans="1:43" ht="18" customHeight="1">
      <c r="A7" s="247"/>
      <c r="B7" s="121" t="s">
        <v>24</v>
      </c>
      <c r="C7" s="140" t="s">
        <v>103</v>
      </c>
      <c r="D7" s="184">
        <v>139.5</v>
      </c>
      <c r="E7" s="185" t="s">
        <v>21</v>
      </c>
      <c r="F7" s="184">
        <v>77</v>
      </c>
      <c r="G7" s="99" t="s">
        <v>21</v>
      </c>
      <c r="H7" s="11"/>
      <c r="I7" s="101" t="s">
        <v>21</v>
      </c>
      <c r="J7" s="45" t="s">
        <v>26</v>
      </c>
      <c r="K7" s="53"/>
      <c r="L7" s="171"/>
      <c r="M7" s="183"/>
      <c r="N7" s="172"/>
      <c r="O7" s="99" t="s">
        <v>21</v>
      </c>
      <c r="P7" s="11"/>
      <c r="Q7" s="101" t="s">
        <v>21</v>
      </c>
      <c r="R7" s="45" t="s">
        <v>26</v>
      </c>
      <c r="S7" s="93"/>
      <c r="T7" s="171"/>
      <c r="U7" s="183" t="s">
        <v>21</v>
      </c>
      <c r="V7" s="172"/>
      <c r="W7" s="183" t="s">
        <v>21</v>
      </c>
      <c r="X7" s="172"/>
      <c r="Y7" s="53" t="s">
        <v>21</v>
      </c>
      <c r="Z7" s="159" t="s">
        <v>26</v>
      </c>
      <c r="AA7" s="93"/>
      <c r="AB7" s="171"/>
      <c r="AC7" s="183" t="s">
        <v>21</v>
      </c>
      <c r="AD7" s="172"/>
      <c r="AE7" s="183" t="s">
        <v>21</v>
      </c>
      <c r="AF7" s="172"/>
      <c r="AG7" s="53" t="s">
        <v>21</v>
      </c>
      <c r="AH7" s="159" t="s">
        <v>26</v>
      </c>
      <c r="AI7" s="93"/>
      <c r="AJ7" s="171">
        <v>144.8</v>
      </c>
      <c r="AK7" s="53" t="s">
        <v>21</v>
      </c>
      <c r="AL7" s="172">
        <v>79.4</v>
      </c>
      <c r="AM7" s="53" t="s">
        <v>21</v>
      </c>
      <c r="AN7" s="172">
        <v>59</v>
      </c>
      <c r="AO7" s="53" t="s">
        <v>21</v>
      </c>
      <c r="AP7" s="159" t="s">
        <v>26</v>
      </c>
      <c r="AQ7" s="93"/>
    </row>
    <row r="8" spans="1:43" ht="18" customHeight="1">
      <c r="A8" s="247"/>
      <c r="B8" s="122" t="s">
        <v>25</v>
      </c>
      <c r="C8" s="146" t="s">
        <v>104</v>
      </c>
      <c r="D8" s="46">
        <f>+D6*D7</f>
        <v>3487500</v>
      </c>
      <c r="E8" s="84" t="s">
        <v>21</v>
      </c>
      <c r="F8" s="46">
        <f>+F6*F7</f>
        <v>1540000</v>
      </c>
      <c r="G8" s="84" t="s">
        <v>21</v>
      </c>
      <c r="H8" s="46">
        <f>+H6*H7/100</f>
        <v>0</v>
      </c>
      <c r="I8" s="85" t="s">
        <v>21</v>
      </c>
      <c r="J8" s="46">
        <f>+D8+H8</f>
        <v>3487500</v>
      </c>
      <c r="K8" s="46" t="s">
        <v>21</v>
      </c>
      <c r="L8" s="86">
        <f>+L6*L7</f>
        <v>0</v>
      </c>
      <c r="M8" s="46" t="s">
        <v>21</v>
      </c>
      <c r="N8" s="96">
        <f>+N6*N7</f>
        <v>0</v>
      </c>
      <c r="O8" s="84" t="s">
        <v>21</v>
      </c>
      <c r="P8" s="46">
        <f>+P6*P7</f>
        <v>0</v>
      </c>
      <c r="Q8" s="85" t="s">
        <v>21</v>
      </c>
      <c r="R8" s="46">
        <f>+L8+P8+N8</f>
        <v>0</v>
      </c>
      <c r="S8" s="46" t="s">
        <v>21</v>
      </c>
      <c r="T8" s="86">
        <f>+T6*T7</f>
        <v>0</v>
      </c>
      <c r="U8" s="46" t="s">
        <v>21</v>
      </c>
      <c r="V8" s="96">
        <f>+V6*V7</f>
        <v>0</v>
      </c>
      <c r="W8" s="46" t="s">
        <v>21</v>
      </c>
      <c r="X8" s="96">
        <f>+X6*X7</f>
        <v>0</v>
      </c>
      <c r="Y8" s="46" t="s">
        <v>21</v>
      </c>
      <c r="Z8" s="160">
        <f>+T8+X8+V8</f>
        <v>0</v>
      </c>
      <c r="AA8" s="87" t="s">
        <v>21</v>
      </c>
      <c r="AB8" s="86">
        <f>+AB6*AB7</f>
        <v>0</v>
      </c>
      <c r="AC8" s="46" t="s">
        <v>21</v>
      </c>
      <c r="AD8" s="96">
        <f>+AD6*AD7</f>
        <v>0</v>
      </c>
      <c r="AE8" s="46" t="s">
        <v>21</v>
      </c>
      <c r="AF8" s="96">
        <f>+AF6*AF7</f>
        <v>0</v>
      </c>
      <c r="AG8" s="46" t="s">
        <v>21</v>
      </c>
      <c r="AH8" s="160">
        <f>+AB8+AF8+AD8</f>
        <v>0</v>
      </c>
      <c r="AI8" s="87" t="s">
        <v>21</v>
      </c>
      <c r="AJ8" s="86">
        <f>+AJ6*AJ7</f>
        <v>4068880.0000000005</v>
      </c>
      <c r="AK8" s="46" t="s">
        <v>21</v>
      </c>
      <c r="AL8" s="96">
        <f>+AL6*AL7</f>
        <v>2040580.0000000002</v>
      </c>
      <c r="AM8" s="46" t="s">
        <v>21</v>
      </c>
      <c r="AN8" s="96">
        <f>+AN6*AN7</f>
        <v>3489850</v>
      </c>
      <c r="AO8" s="46" t="s">
        <v>21</v>
      </c>
      <c r="AP8" s="160">
        <f>+AJ8+AN8+AL8</f>
        <v>9599310</v>
      </c>
      <c r="AQ8" s="87" t="s">
        <v>21</v>
      </c>
    </row>
    <row r="9" spans="1:43" ht="18" customHeight="1">
      <c r="A9" s="247"/>
      <c r="B9" s="120" t="s">
        <v>3</v>
      </c>
      <c r="C9" s="139" t="s">
        <v>87</v>
      </c>
      <c r="D9" s="8"/>
      <c r="E9" s="49" t="s">
        <v>21</v>
      </c>
      <c r="F9" s="8"/>
      <c r="G9" s="49" t="s">
        <v>21</v>
      </c>
      <c r="H9" s="8"/>
      <c r="I9" s="50" t="s">
        <v>21</v>
      </c>
      <c r="J9" s="47">
        <f>+D9+H9</f>
        <v>0</v>
      </c>
      <c r="K9" s="47" t="s">
        <v>21</v>
      </c>
      <c r="L9" s="7"/>
      <c r="M9" s="47" t="s">
        <v>21</v>
      </c>
      <c r="N9" s="9"/>
      <c r="O9" s="49" t="s">
        <v>21</v>
      </c>
      <c r="P9" s="8"/>
      <c r="Q9" s="50" t="s">
        <v>21</v>
      </c>
      <c r="R9" s="47">
        <f>+L9+P9</f>
        <v>0</v>
      </c>
      <c r="S9" s="47" t="s">
        <v>21</v>
      </c>
      <c r="T9" s="7"/>
      <c r="U9" s="47" t="s">
        <v>21</v>
      </c>
      <c r="V9" s="9"/>
      <c r="W9" s="47" t="s">
        <v>21</v>
      </c>
      <c r="X9" s="9"/>
      <c r="Y9" s="47" t="s">
        <v>21</v>
      </c>
      <c r="Z9" s="161">
        <f>+T9+X9</f>
        <v>0</v>
      </c>
      <c r="AA9" s="52" t="s">
        <v>21</v>
      </c>
      <c r="AB9" s="7"/>
      <c r="AC9" s="47" t="s">
        <v>21</v>
      </c>
      <c r="AD9" s="9"/>
      <c r="AE9" s="47" t="s">
        <v>21</v>
      </c>
      <c r="AF9" s="9"/>
      <c r="AG9" s="47" t="s">
        <v>21</v>
      </c>
      <c r="AH9" s="161">
        <f>+AB9+AF9</f>
        <v>0</v>
      </c>
      <c r="AI9" s="52" t="s">
        <v>21</v>
      </c>
      <c r="AJ9" s="7"/>
      <c r="AK9" s="47" t="s">
        <v>21</v>
      </c>
      <c r="AL9" s="9"/>
      <c r="AM9" s="47" t="s">
        <v>21</v>
      </c>
      <c r="AN9" s="9"/>
      <c r="AO9" s="47" t="s">
        <v>21</v>
      </c>
      <c r="AP9" s="161">
        <f>+AJ9+AN9</f>
        <v>0</v>
      </c>
      <c r="AQ9" s="52" t="s">
        <v>21</v>
      </c>
    </row>
    <row r="10" spans="1:43" ht="18" customHeight="1">
      <c r="A10" s="248"/>
      <c r="B10" s="123" t="s">
        <v>4</v>
      </c>
      <c r="C10" s="147" t="s">
        <v>105</v>
      </c>
      <c r="D10" s="48">
        <f>SUM(D8:D9)</f>
        <v>3487500</v>
      </c>
      <c r="E10" s="48" t="s">
        <v>21</v>
      </c>
      <c r="F10" s="89">
        <f>SUM(F8:F9)</f>
        <v>1540000</v>
      </c>
      <c r="G10" s="177" t="s">
        <v>21</v>
      </c>
      <c r="H10" s="48">
        <f>SUM(H8:H9)</f>
        <v>0</v>
      </c>
      <c r="I10" s="90" t="s">
        <v>21</v>
      </c>
      <c r="J10" s="48">
        <f>SUM(J8:J9)</f>
        <v>3487500</v>
      </c>
      <c r="K10" s="48" t="s">
        <v>21</v>
      </c>
      <c r="L10" s="88">
        <f>SUM(L8:L9)</f>
        <v>0</v>
      </c>
      <c r="M10" s="48" t="s">
        <v>21</v>
      </c>
      <c r="N10" s="89">
        <f>SUM(N8:N9)</f>
        <v>0</v>
      </c>
      <c r="O10" s="177" t="s">
        <v>21</v>
      </c>
      <c r="P10" s="48">
        <f>SUM(P8:P9)</f>
        <v>0</v>
      </c>
      <c r="Q10" s="90" t="s">
        <v>21</v>
      </c>
      <c r="R10" s="48">
        <f>SUM(R8:R9)</f>
        <v>0</v>
      </c>
      <c r="S10" s="48" t="s">
        <v>21</v>
      </c>
      <c r="T10" s="88">
        <f>SUM(T8:T9)</f>
        <v>0</v>
      </c>
      <c r="U10" s="48" t="s">
        <v>21</v>
      </c>
      <c r="V10" s="89">
        <f>SUM(V8:V9)</f>
        <v>0</v>
      </c>
      <c r="W10" s="48" t="s">
        <v>21</v>
      </c>
      <c r="X10" s="89">
        <f>SUM(X8:X9)</f>
        <v>0</v>
      </c>
      <c r="Y10" s="48" t="s">
        <v>21</v>
      </c>
      <c r="Z10" s="162">
        <f>SUM(Z8:Z9)</f>
        <v>0</v>
      </c>
      <c r="AA10" s="91" t="s">
        <v>21</v>
      </c>
      <c r="AB10" s="88">
        <f>SUM(AB8:AB9)</f>
        <v>0</v>
      </c>
      <c r="AC10" s="48" t="s">
        <v>21</v>
      </c>
      <c r="AD10" s="89">
        <f>SUM(AD8:AD9)</f>
        <v>0</v>
      </c>
      <c r="AE10" s="48" t="s">
        <v>21</v>
      </c>
      <c r="AF10" s="89">
        <f>SUM(AF8:AF9)</f>
        <v>0</v>
      </c>
      <c r="AG10" s="48" t="s">
        <v>21</v>
      </c>
      <c r="AH10" s="162">
        <f>SUM(AH8:AH9)</f>
        <v>0</v>
      </c>
      <c r="AI10" s="91" t="s">
        <v>21</v>
      </c>
      <c r="AJ10" s="88">
        <f>SUM(AJ8:AJ9)</f>
        <v>4068880.0000000005</v>
      </c>
      <c r="AK10" s="48" t="s">
        <v>21</v>
      </c>
      <c r="AL10" s="89">
        <f>SUM(AL8:AL9)</f>
        <v>2040580.0000000002</v>
      </c>
      <c r="AM10" s="48" t="s">
        <v>21</v>
      </c>
      <c r="AN10" s="89">
        <f>SUM(AN8:AN9)</f>
        <v>3489850</v>
      </c>
      <c r="AO10" s="48" t="s">
        <v>21</v>
      </c>
      <c r="AP10" s="162">
        <f>SUM(AP8:AP9)</f>
        <v>9599310</v>
      </c>
      <c r="AQ10" s="91" t="s">
        <v>21</v>
      </c>
    </row>
    <row r="11" spans="1:43" ht="18" customHeight="1">
      <c r="A11" s="239" t="s">
        <v>27</v>
      </c>
      <c r="B11" s="124" t="s">
        <v>5</v>
      </c>
      <c r="C11" s="148" t="s">
        <v>88</v>
      </c>
      <c r="D11" s="109">
        <v>540000</v>
      </c>
      <c r="E11" s="54" t="s">
        <v>21</v>
      </c>
      <c r="F11" s="12">
        <v>57000</v>
      </c>
      <c r="G11" s="178" t="s">
        <v>21</v>
      </c>
      <c r="H11" s="176"/>
      <c r="I11" s="102" t="s">
        <v>21</v>
      </c>
      <c r="J11" s="54">
        <f aca="true" t="shared" si="0" ref="J11:J25">+D11+H11</f>
        <v>540000</v>
      </c>
      <c r="K11" s="54" t="s">
        <v>21</v>
      </c>
      <c r="L11" s="14"/>
      <c r="M11" s="54" t="s">
        <v>21</v>
      </c>
      <c r="N11" s="16"/>
      <c r="O11" s="178" t="s">
        <v>21</v>
      </c>
      <c r="P11" s="110"/>
      <c r="Q11" s="102" t="s">
        <v>21</v>
      </c>
      <c r="R11" s="54">
        <f>+L11+P11</f>
        <v>0</v>
      </c>
      <c r="S11" s="54" t="s">
        <v>21</v>
      </c>
      <c r="T11" s="14"/>
      <c r="U11" s="54" t="s">
        <v>21</v>
      </c>
      <c r="V11" s="16"/>
      <c r="W11" s="54" t="s">
        <v>21</v>
      </c>
      <c r="X11" s="16"/>
      <c r="Y11" s="54" t="s">
        <v>21</v>
      </c>
      <c r="Z11" s="165">
        <f>T11+V11+X11</f>
        <v>0</v>
      </c>
      <c r="AA11" s="94" t="s">
        <v>21</v>
      </c>
      <c r="AB11" s="14"/>
      <c r="AC11" s="54" t="s">
        <v>21</v>
      </c>
      <c r="AD11" s="16"/>
      <c r="AE11" s="54" t="s">
        <v>21</v>
      </c>
      <c r="AF11" s="16"/>
      <c r="AG11" s="54" t="s">
        <v>21</v>
      </c>
      <c r="AH11" s="163">
        <f>AB11+AD11+AF11</f>
        <v>0</v>
      </c>
      <c r="AI11" s="94" t="s">
        <v>21</v>
      </c>
      <c r="AJ11" s="14">
        <v>566610</v>
      </c>
      <c r="AK11" s="54" t="s">
        <v>21</v>
      </c>
      <c r="AL11" s="16">
        <v>585000</v>
      </c>
      <c r="AM11" s="54" t="s">
        <v>21</v>
      </c>
      <c r="AN11" s="16">
        <v>53760</v>
      </c>
      <c r="AO11" s="54" t="s">
        <v>21</v>
      </c>
      <c r="AP11" s="163">
        <f>AJ11+AL11+AN11</f>
        <v>1205370</v>
      </c>
      <c r="AQ11" s="94" t="s">
        <v>21</v>
      </c>
    </row>
    <row r="12" spans="1:43" ht="18" customHeight="1">
      <c r="A12" s="239"/>
      <c r="B12" s="120" t="s">
        <v>6</v>
      </c>
      <c r="C12" s="139" t="s">
        <v>89</v>
      </c>
      <c r="D12" s="110">
        <v>47000</v>
      </c>
      <c r="E12" s="47" t="s">
        <v>21</v>
      </c>
      <c r="F12" s="9">
        <v>15000</v>
      </c>
      <c r="G12" s="49" t="s">
        <v>21</v>
      </c>
      <c r="H12" s="8"/>
      <c r="I12" s="50" t="s">
        <v>21</v>
      </c>
      <c r="J12" s="47">
        <f t="shared" si="0"/>
        <v>47000</v>
      </c>
      <c r="K12" s="47" t="s">
        <v>21</v>
      </c>
      <c r="L12" s="14"/>
      <c r="M12" s="47" t="s">
        <v>21</v>
      </c>
      <c r="N12" s="16"/>
      <c r="O12" s="49" t="s">
        <v>21</v>
      </c>
      <c r="P12" s="110"/>
      <c r="Q12" s="50" t="s">
        <v>21</v>
      </c>
      <c r="R12" s="47">
        <f aca="true" t="shared" si="1" ref="R12:R25">+L12+P12</f>
        <v>0</v>
      </c>
      <c r="S12" s="47" t="s">
        <v>21</v>
      </c>
      <c r="T12" s="14"/>
      <c r="U12" s="47" t="s">
        <v>21</v>
      </c>
      <c r="V12" s="16"/>
      <c r="W12" s="47" t="s">
        <v>21</v>
      </c>
      <c r="X12" s="16"/>
      <c r="Y12" s="47" t="s">
        <v>21</v>
      </c>
      <c r="Z12" s="173">
        <f aca="true" t="shared" si="2" ref="Z12:Z25">T12+V12+X12</f>
        <v>0</v>
      </c>
      <c r="AA12" s="52" t="s">
        <v>21</v>
      </c>
      <c r="AB12" s="14"/>
      <c r="AC12" s="47" t="s">
        <v>21</v>
      </c>
      <c r="AD12" s="16"/>
      <c r="AE12" s="47" t="s">
        <v>21</v>
      </c>
      <c r="AF12" s="16"/>
      <c r="AG12" s="47" t="s">
        <v>21</v>
      </c>
      <c r="AH12" s="161">
        <f aca="true" t="shared" si="3" ref="AH12:AH25">AB12+AD12+AF12</f>
        <v>0</v>
      </c>
      <c r="AI12" s="52" t="s">
        <v>21</v>
      </c>
      <c r="AJ12" s="14">
        <v>49804</v>
      </c>
      <c r="AK12" s="47" t="s">
        <v>21</v>
      </c>
      <c r="AL12" s="16">
        <v>16860</v>
      </c>
      <c r="AM12" s="47" t="s">
        <v>21</v>
      </c>
      <c r="AN12" s="16">
        <v>62559</v>
      </c>
      <c r="AO12" s="47" t="s">
        <v>21</v>
      </c>
      <c r="AP12" s="161">
        <f aca="true" t="shared" si="4" ref="AP12:AP25">AJ12+AL12+AN12</f>
        <v>129223</v>
      </c>
      <c r="AQ12" s="52" t="s">
        <v>21</v>
      </c>
    </row>
    <row r="13" spans="1:43" ht="18" customHeight="1">
      <c r="A13" s="239"/>
      <c r="B13" s="120" t="s">
        <v>7</v>
      </c>
      <c r="C13" s="139" t="s">
        <v>84</v>
      </c>
      <c r="D13" s="110">
        <v>65000</v>
      </c>
      <c r="E13" s="47" t="s">
        <v>21</v>
      </c>
      <c r="F13" s="9">
        <v>10000</v>
      </c>
      <c r="G13" s="49" t="s">
        <v>21</v>
      </c>
      <c r="H13" s="8"/>
      <c r="I13" s="50" t="s">
        <v>21</v>
      </c>
      <c r="J13" s="47">
        <f t="shared" si="0"/>
        <v>65000</v>
      </c>
      <c r="K13" s="47" t="s">
        <v>21</v>
      </c>
      <c r="L13" s="14"/>
      <c r="M13" s="47" t="s">
        <v>21</v>
      </c>
      <c r="N13" s="16"/>
      <c r="O13" s="49" t="s">
        <v>21</v>
      </c>
      <c r="P13" s="110"/>
      <c r="Q13" s="50" t="s">
        <v>21</v>
      </c>
      <c r="R13" s="47">
        <f t="shared" si="1"/>
        <v>0</v>
      </c>
      <c r="S13" s="47" t="s">
        <v>21</v>
      </c>
      <c r="T13" s="14"/>
      <c r="U13" s="47" t="s">
        <v>21</v>
      </c>
      <c r="V13" s="16"/>
      <c r="W13" s="47" t="s">
        <v>21</v>
      </c>
      <c r="X13" s="16"/>
      <c r="Y13" s="47" t="s">
        <v>21</v>
      </c>
      <c r="Z13" s="161">
        <f t="shared" si="2"/>
        <v>0</v>
      </c>
      <c r="AA13" s="52" t="s">
        <v>21</v>
      </c>
      <c r="AB13" s="14"/>
      <c r="AC13" s="47" t="s">
        <v>21</v>
      </c>
      <c r="AD13" s="16"/>
      <c r="AE13" s="47" t="s">
        <v>21</v>
      </c>
      <c r="AF13" s="16"/>
      <c r="AG13" s="47" t="s">
        <v>21</v>
      </c>
      <c r="AH13" s="161">
        <f t="shared" si="3"/>
        <v>0</v>
      </c>
      <c r="AI13" s="52" t="s">
        <v>21</v>
      </c>
      <c r="AJ13" s="14">
        <v>66221</v>
      </c>
      <c r="AK13" s="47" t="s">
        <v>21</v>
      </c>
      <c r="AL13" s="16">
        <v>11706</v>
      </c>
      <c r="AM13" s="47" t="s">
        <v>21</v>
      </c>
      <c r="AN13" s="16">
        <v>86058</v>
      </c>
      <c r="AO13" s="47" t="s">
        <v>21</v>
      </c>
      <c r="AP13" s="161">
        <f t="shared" si="4"/>
        <v>163985</v>
      </c>
      <c r="AQ13" s="52" t="s">
        <v>21</v>
      </c>
    </row>
    <row r="14" spans="1:43" ht="18" customHeight="1">
      <c r="A14" s="239"/>
      <c r="B14" s="120" t="s">
        <v>8</v>
      </c>
      <c r="C14" s="139" t="s">
        <v>90</v>
      </c>
      <c r="D14" s="110">
        <v>130000</v>
      </c>
      <c r="E14" s="47" t="s">
        <v>21</v>
      </c>
      <c r="F14" s="9">
        <v>30000</v>
      </c>
      <c r="G14" s="49" t="s">
        <v>21</v>
      </c>
      <c r="H14" s="8"/>
      <c r="I14" s="50" t="s">
        <v>21</v>
      </c>
      <c r="J14" s="47">
        <f t="shared" si="0"/>
        <v>130000</v>
      </c>
      <c r="K14" s="47" t="s">
        <v>21</v>
      </c>
      <c r="L14" s="14"/>
      <c r="M14" s="47" t="s">
        <v>21</v>
      </c>
      <c r="N14" s="16"/>
      <c r="O14" s="49" t="s">
        <v>21</v>
      </c>
      <c r="P14" s="110"/>
      <c r="Q14" s="50" t="s">
        <v>21</v>
      </c>
      <c r="R14" s="47">
        <f t="shared" si="1"/>
        <v>0</v>
      </c>
      <c r="S14" s="47" t="s">
        <v>21</v>
      </c>
      <c r="T14" s="14"/>
      <c r="U14" s="47" t="s">
        <v>21</v>
      </c>
      <c r="V14" s="16"/>
      <c r="W14" s="47" t="s">
        <v>21</v>
      </c>
      <c r="X14" s="16"/>
      <c r="Y14" s="47" t="s">
        <v>21</v>
      </c>
      <c r="Z14" s="173">
        <f t="shared" si="2"/>
        <v>0</v>
      </c>
      <c r="AA14" s="52" t="s">
        <v>21</v>
      </c>
      <c r="AB14" s="14"/>
      <c r="AC14" s="47" t="s">
        <v>21</v>
      </c>
      <c r="AD14" s="16"/>
      <c r="AE14" s="47" t="s">
        <v>21</v>
      </c>
      <c r="AF14" s="16"/>
      <c r="AG14" s="47" t="s">
        <v>21</v>
      </c>
      <c r="AH14" s="161">
        <f t="shared" si="3"/>
        <v>0</v>
      </c>
      <c r="AI14" s="52" t="s">
        <v>21</v>
      </c>
      <c r="AJ14" s="14">
        <v>143543</v>
      </c>
      <c r="AK14" s="47" t="s">
        <v>21</v>
      </c>
      <c r="AL14" s="16">
        <v>30770</v>
      </c>
      <c r="AM14" s="47" t="s">
        <v>21</v>
      </c>
      <c r="AN14" s="16">
        <v>25620</v>
      </c>
      <c r="AO14" s="47" t="s">
        <v>21</v>
      </c>
      <c r="AP14" s="161">
        <f t="shared" si="4"/>
        <v>199933</v>
      </c>
      <c r="AQ14" s="52" t="s">
        <v>21</v>
      </c>
    </row>
    <row r="15" spans="1:43" ht="18" customHeight="1">
      <c r="A15" s="239"/>
      <c r="B15" s="120" t="s">
        <v>9</v>
      </c>
      <c r="C15" s="139" t="s">
        <v>91</v>
      </c>
      <c r="D15" s="110">
        <v>30000</v>
      </c>
      <c r="E15" s="47" t="s">
        <v>21</v>
      </c>
      <c r="F15" s="9"/>
      <c r="G15" s="49" t="s">
        <v>21</v>
      </c>
      <c r="H15" s="8"/>
      <c r="I15" s="50" t="s">
        <v>21</v>
      </c>
      <c r="J15" s="47">
        <f t="shared" si="0"/>
        <v>30000</v>
      </c>
      <c r="K15" s="47" t="s">
        <v>21</v>
      </c>
      <c r="L15" s="14"/>
      <c r="M15" s="47" t="s">
        <v>21</v>
      </c>
      <c r="N15" s="16"/>
      <c r="O15" s="49" t="s">
        <v>21</v>
      </c>
      <c r="P15" s="110"/>
      <c r="Q15" s="50" t="s">
        <v>21</v>
      </c>
      <c r="R15" s="47">
        <f t="shared" si="1"/>
        <v>0</v>
      </c>
      <c r="S15" s="47" t="s">
        <v>21</v>
      </c>
      <c r="T15" s="14"/>
      <c r="U15" s="47" t="s">
        <v>21</v>
      </c>
      <c r="V15" s="16"/>
      <c r="W15" s="47" t="s">
        <v>21</v>
      </c>
      <c r="X15" s="16"/>
      <c r="Y15" s="47" t="s">
        <v>21</v>
      </c>
      <c r="Z15" s="174">
        <f t="shared" si="2"/>
        <v>0</v>
      </c>
      <c r="AA15" s="52" t="s">
        <v>21</v>
      </c>
      <c r="AB15" s="14"/>
      <c r="AC15" s="47" t="s">
        <v>21</v>
      </c>
      <c r="AD15" s="16"/>
      <c r="AE15" s="47" t="s">
        <v>21</v>
      </c>
      <c r="AF15" s="16"/>
      <c r="AG15" s="47" t="s">
        <v>21</v>
      </c>
      <c r="AH15" s="71">
        <f t="shared" si="3"/>
        <v>0</v>
      </c>
      <c r="AI15" s="52" t="s">
        <v>21</v>
      </c>
      <c r="AJ15" s="14">
        <v>38573</v>
      </c>
      <c r="AK15" s="47" t="s">
        <v>21</v>
      </c>
      <c r="AL15" s="16"/>
      <c r="AM15" s="47" t="s">
        <v>21</v>
      </c>
      <c r="AN15" s="16"/>
      <c r="AO15" s="47" t="s">
        <v>21</v>
      </c>
      <c r="AP15" s="161">
        <f t="shared" si="4"/>
        <v>38573</v>
      </c>
      <c r="AQ15" s="52" t="s">
        <v>21</v>
      </c>
    </row>
    <row r="16" spans="1:43" ht="18" customHeight="1">
      <c r="A16" s="239"/>
      <c r="B16" s="120" t="s">
        <v>10</v>
      </c>
      <c r="C16" s="139" t="s">
        <v>92</v>
      </c>
      <c r="D16" s="111">
        <v>148000</v>
      </c>
      <c r="E16" s="47" t="s">
        <v>21</v>
      </c>
      <c r="F16" s="9"/>
      <c r="G16" s="49" t="s">
        <v>21</v>
      </c>
      <c r="H16" s="8"/>
      <c r="I16" s="50" t="s">
        <v>21</v>
      </c>
      <c r="J16" s="47">
        <f t="shared" si="0"/>
        <v>148000</v>
      </c>
      <c r="K16" s="47" t="s">
        <v>21</v>
      </c>
      <c r="L16" s="18"/>
      <c r="M16" s="47" t="s">
        <v>21</v>
      </c>
      <c r="N16" s="17"/>
      <c r="O16" s="49" t="s">
        <v>21</v>
      </c>
      <c r="P16" s="112"/>
      <c r="Q16" s="50" t="s">
        <v>21</v>
      </c>
      <c r="R16" s="47">
        <f t="shared" si="1"/>
        <v>0</v>
      </c>
      <c r="S16" s="47" t="s">
        <v>21</v>
      </c>
      <c r="T16" s="14"/>
      <c r="U16" s="47" t="s">
        <v>21</v>
      </c>
      <c r="V16" s="17"/>
      <c r="W16" s="47" t="s">
        <v>21</v>
      </c>
      <c r="X16" s="17"/>
      <c r="Y16" s="47" t="s">
        <v>21</v>
      </c>
      <c r="Z16" s="174">
        <f t="shared" si="2"/>
        <v>0</v>
      </c>
      <c r="AA16" s="52" t="s">
        <v>21</v>
      </c>
      <c r="AB16" s="14"/>
      <c r="AC16" s="47" t="s">
        <v>21</v>
      </c>
      <c r="AD16" s="17"/>
      <c r="AE16" s="47" t="s">
        <v>21</v>
      </c>
      <c r="AF16" s="17"/>
      <c r="AG16" s="47" t="s">
        <v>21</v>
      </c>
      <c r="AH16" s="173">
        <f t="shared" si="3"/>
        <v>0</v>
      </c>
      <c r="AI16" s="52" t="s">
        <v>21</v>
      </c>
      <c r="AJ16" s="14">
        <v>152130</v>
      </c>
      <c r="AK16" s="47" t="s">
        <v>21</v>
      </c>
      <c r="AL16" s="17"/>
      <c r="AM16" s="47" t="s">
        <v>21</v>
      </c>
      <c r="AN16" s="17"/>
      <c r="AO16" s="47" t="s">
        <v>21</v>
      </c>
      <c r="AP16" s="173">
        <f t="shared" si="4"/>
        <v>152130</v>
      </c>
      <c r="AQ16" s="52" t="s">
        <v>21</v>
      </c>
    </row>
    <row r="17" spans="1:43" ht="18" customHeight="1">
      <c r="A17" s="239"/>
      <c r="B17" s="120" t="s">
        <v>11</v>
      </c>
      <c r="C17" s="139" t="s">
        <v>85</v>
      </c>
      <c r="D17" s="110">
        <v>29401</v>
      </c>
      <c r="E17" s="47" t="s">
        <v>21</v>
      </c>
      <c r="F17" s="9">
        <v>9018</v>
      </c>
      <c r="G17" s="49" t="s">
        <v>21</v>
      </c>
      <c r="H17" s="8"/>
      <c r="I17" s="50" t="s">
        <v>21</v>
      </c>
      <c r="J17" s="47">
        <f t="shared" si="0"/>
        <v>29401</v>
      </c>
      <c r="K17" s="47" t="s">
        <v>21</v>
      </c>
      <c r="L17" s="14"/>
      <c r="M17" s="47" t="s">
        <v>21</v>
      </c>
      <c r="N17" s="16"/>
      <c r="O17" s="49" t="s">
        <v>21</v>
      </c>
      <c r="P17" s="110"/>
      <c r="Q17" s="50" t="s">
        <v>21</v>
      </c>
      <c r="R17" s="47">
        <f t="shared" si="1"/>
        <v>0</v>
      </c>
      <c r="S17" s="47" t="s">
        <v>21</v>
      </c>
      <c r="T17" s="14"/>
      <c r="U17" s="47" t="s">
        <v>21</v>
      </c>
      <c r="V17" s="16"/>
      <c r="W17" s="47" t="s">
        <v>21</v>
      </c>
      <c r="X17" s="16"/>
      <c r="Y17" s="47" t="s">
        <v>21</v>
      </c>
      <c r="Z17" s="174">
        <f t="shared" si="2"/>
        <v>0</v>
      </c>
      <c r="AA17" s="52" t="s">
        <v>21</v>
      </c>
      <c r="AB17" s="14"/>
      <c r="AC17" s="47" t="s">
        <v>21</v>
      </c>
      <c r="AD17" s="16"/>
      <c r="AE17" s="47" t="s">
        <v>21</v>
      </c>
      <c r="AF17" s="16"/>
      <c r="AG17" s="47" t="s">
        <v>21</v>
      </c>
      <c r="AH17" s="161">
        <f t="shared" si="3"/>
        <v>0</v>
      </c>
      <c r="AI17" s="52" t="s">
        <v>21</v>
      </c>
      <c r="AJ17" s="14">
        <v>29401</v>
      </c>
      <c r="AK17" s="47" t="s">
        <v>21</v>
      </c>
      <c r="AL17" s="16">
        <v>9018</v>
      </c>
      <c r="AM17" s="47" t="s">
        <v>21</v>
      </c>
      <c r="AN17" s="16">
        <v>19488</v>
      </c>
      <c r="AO17" s="47" t="s">
        <v>21</v>
      </c>
      <c r="AP17" s="174">
        <f t="shared" si="4"/>
        <v>57907</v>
      </c>
      <c r="AQ17" s="52" t="s">
        <v>21</v>
      </c>
    </row>
    <row r="18" spans="1:43" ht="18" customHeight="1">
      <c r="A18" s="239"/>
      <c r="B18" s="120" t="s">
        <v>12</v>
      </c>
      <c r="C18" s="139" t="s">
        <v>93</v>
      </c>
      <c r="D18" s="112">
        <v>49300</v>
      </c>
      <c r="E18" s="47" t="s">
        <v>21</v>
      </c>
      <c r="F18" s="9">
        <v>0</v>
      </c>
      <c r="G18" s="49" t="s">
        <v>21</v>
      </c>
      <c r="H18" s="8"/>
      <c r="I18" s="50" t="s">
        <v>21</v>
      </c>
      <c r="J18" s="47">
        <f t="shared" si="0"/>
        <v>49300</v>
      </c>
      <c r="K18" s="47" t="s">
        <v>21</v>
      </c>
      <c r="L18" s="14"/>
      <c r="M18" s="47" t="s">
        <v>21</v>
      </c>
      <c r="N18" s="17"/>
      <c r="O18" s="49" t="s">
        <v>21</v>
      </c>
      <c r="P18" s="112"/>
      <c r="Q18" s="50" t="s">
        <v>21</v>
      </c>
      <c r="R18" s="47">
        <f t="shared" si="1"/>
        <v>0</v>
      </c>
      <c r="S18" s="47" t="s">
        <v>21</v>
      </c>
      <c r="T18" s="14"/>
      <c r="U18" s="47" t="s">
        <v>21</v>
      </c>
      <c r="V18" s="19"/>
      <c r="W18" s="47" t="s">
        <v>21</v>
      </c>
      <c r="X18" s="19"/>
      <c r="Y18" s="47" t="s">
        <v>21</v>
      </c>
      <c r="Z18" s="161">
        <f t="shared" si="2"/>
        <v>0</v>
      </c>
      <c r="AA18" s="52" t="s">
        <v>21</v>
      </c>
      <c r="AB18" s="14"/>
      <c r="AC18" s="47" t="s">
        <v>21</v>
      </c>
      <c r="AD18" s="17"/>
      <c r="AE18" s="47" t="s">
        <v>21</v>
      </c>
      <c r="AF18" s="19"/>
      <c r="AG18" s="47" t="s">
        <v>21</v>
      </c>
      <c r="AH18" s="161">
        <f t="shared" si="3"/>
        <v>0</v>
      </c>
      <c r="AI18" s="52" t="s">
        <v>21</v>
      </c>
      <c r="AJ18" s="14">
        <v>49300</v>
      </c>
      <c r="AK18" s="47" t="s">
        <v>21</v>
      </c>
      <c r="AL18" s="19">
        <v>0</v>
      </c>
      <c r="AM18" s="47" t="s">
        <v>21</v>
      </c>
      <c r="AN18" s="19">
        <v>214200</v>
      </c>
      <c r="AO18" s="47" t="s">
        <v>21</v>
      </c>
      <c r="AP18" s="161">
        <f t="shared" si="4"/>
        <v>263500</v>
      </c>
      <c r="AQ18" s="52" t="s">
        <v>21</v>
      </c>
    </row>
    <row r="19" spans="1:43" ht="18" customHeight="1">
      <c r="A19" s="239"/>
      <c r="B19" s="120" t="s">
        <v>13</v>
      </c>
      <c r="C19" s="139" t="s">
        <v>94</v>
      </c>
      <c r="D19" s="111">
        <v>25000</v>
      </c>
      <c r="E19" s="47" t="s">
        <v>21</v>
      </c>
      <c r="F19" s="9"/>
      <c r="G19" s="49" t="s">
        <v>21</v>
      </c>
      <c r="H19" s="8"/>
      <c r="I19" s="50" t="s">
        <v>21</v>
      </c>
      <c r="J19" s="47">
        <f t="shared" si="0"/>
        <v>25000</v>
      </c>
      <c r="K19" s="47" t="s">
        <v>21</v>
      </c>
      <c r="L19" s="18"/>
      <c r="M19" s="47" t="s">
        <v>21</v>
      </c>
      <c r="N19" s="19"/>
      <c r="O19" s="49" t="s">
        <v>21</v>
      </c>
      <c r="P19" s="112"/>
      <c r="Q19" s="50" t="s">
        <v>21</v>
      </c>
      <c r="R19" s="47">
        <f t="shared" si="1"/>
        <v>0</v>
      </c>
      <c r="S19" s="47" t="s">
        <v>21</v>
      </c>
      <c r="T19" s="14"/>
      <c r="U19" s="47" t="s">
        <v>21</v>
      </c>
      <c r="V19" s="17"/>
      <c r="W19" s="47" t="s">
        <v>21</v>
      </c>
      <c r="X19" s="17"/>
      <c r="Y19" s="47" t="s">
        <v>21</v>
      </c>
      <c r="Z19" s="173">
        <f t="shared" si="2"/>
        <v>0</v>
      </c>
      <c r="AA19" s="52" t="s">
        <v>21</v>
      </c>
      <c r="AB19" s="14"/>
      <c r="AC19" s="47" t="s">
        <v>21</v>
      </c>
      <c r="AD19" s="17"/>
      <c r="AE19" s="47" t="s">
        <v>21</v>
      </c>
      <c r="AF19" s="17"/>
      <c r="AG19" s="47" t="s">
        <v>21</v>
      </c>
      <c r="AH19" s="71">
        <f t="shared" si="3"/>
        <v>0</v>
      </c>
      <c r="AI19" s="52" t="s">
        <v>21</v>
      </c>
      <c r="AJ19" s="14">
        <v>26335</v>
      </c>
      <c r="AK19" s="47" t="s">
        <v>21</v>
      </c>
      <c r="AL19" s="17"/>
      <c r="AM19" s="47" t="s">
        <v>21</v>
      </c>
      <c r="AN19" s="17"/>
      <c r="AO19" s="47" t="s">
        <v>21</v>
      </c>
      <c r="AP19" s="173">
        <f t="shared" si="4"/>
        <v>26335</v>
      </c>
      <c r="AQ19" s="52" t="s">
        <v>21</v>
      </c>
    </row>
    <row r="20" spans="1:43" ht="18" customHeight="1">
      <c r="A20" s="239"/>
      <c r="B20" s="120" t="s">
        <v>14</v>
      </c>
      <c r="C20" s="139" t="s">
        <v>95</v>
      </c>
      <c r="D20" s="110">
        <v>60000</v>
      </c>
      <c r="E20" s="47" t="s">
        <v>21</v>
      </c>
      <c r="F20" s="9"/>
      <c r="G20" s="49" t="s">
        <v>21</v>
      </c>
      <c r="H20" s="8"/>
      <c r="I20" s="50" t="s">
        <v>21</v>
      </c>
      <c r="J20" s="47">
        <f t="shared" si="0"/>
        <v>60000</v>
      </c>
      <c r="K20" s="47" t="s">
        <v>21</v>
      </c>
      <c r="L20" s="18"/>
      <c r="M20" s="47" t="s">
        <v>21</v>
      </c>
      <c r="N20" s="19"/>
      <c r="O20" s="49" t="s">
        <v>21</v>
      </c>
      <c r="P20" s="111"/>
      <c r="Q20" s="50" t="s">
        <v>21</v>
      </c>
      <c r="R20" s="47">
        <f t="shared" si="1"/>
        <v>0</v>
      </c>
      <c r="S20" s="47" t="s">
        <v>21</v>
      </c>
      <c r="T20" s="18"/>
      <c r="U20" s="47" t="s">
        <v>21</v>
      </c>
      <c r="V20" s="19"/>
      <c r="W20" s="47" t="s">
        <v>21</v>
      </c>
      <c r="X20" s="19"/>
      <c r="Y20" s="47" t="s">
        <v>21</v>
      </c>
      <c r="Z20" s="161">
        <f t="shared" si="2"/>
        <v>0</v>
      </c>
      <c r="AA20" s="52" t="s">
        <v>21</v>
      </c>
      <c r="AB20" s="18"/>
      <c r="AC20" s="47" t="s">
        <v>21</v>
      </c>
      <c r="AD20" s="16"/>
      <c r="AE20" s="47" t="s">
        <v>21</v>
      </c>
      <c r="AF20" s="16"/>
      <c r="AG20" s="47" t="s">
        <v>21</v>
      </c>
      <c r="AH20" s="173">
        <f t="shared" si="3"/>
        <v>0</v>
      </c>
      <c r="AI20" s="52" t="s">
        <v>21</v>
      </c>
      <c r="AJ20" s="18">
        <v>70000</v>
      </c>
      <c r="AK20" s="47" t="s">
        <v>21</v>
      </c>
      <c r="AL20" s="16"/>
      <c r="AM20" s="47" t="s">
        <v>21</v>
      </c>
      <c r="AN20" s="16"/>
      <c r="AO20" s="47" t="s">
        <v>21</v>
      </c>
      <c r="AP20" s="174">
        <f t="shared" si="4"/>
        <v>70000</v>
      </c>
      <c r="AQ20" s="52" t="s">
        <v>21</v>
      </c>
    </row>
    <row r="21" spans="1:43" ht="18" customHeight="1">
      <c r="A21" s="239"/>
      <c r="B21" s="120" t="s">
        <v>15</v>
      </c>
      <c r="C21" s="139" t="s">
        <v>96</v>
      </c>
      <c r="D21" s="110"/>
      <c r="E21" s="47" t="s">
        <v>21</v>
      </c>
      <c r="F21" s="9"/>
      <c r="G21" s="49" t="s">
        <v>21</v>
      </c>
      <c r="H21" s="8"/>
      <c r="I21" s="50" t="s">
        <v>21</v>
      </c>
      <c r="J21" s="47">
        <f t="shared" si="0"/>
        <v>0</v>
      </c>
      <c r="K21" s="47" t="s">
        <v>21</v>
      </c>
      <c r="L21" s="14"/>
      <c r="M21" s="47" t="s">
        <v>21</v>
      </c>
      <c r="N21" s="16"/>
      <c r="O21" s="49" t="s">
        <v>21</v>
      </c>
      <c r="P21" s="110"/>
      <c r="Q21" s="50" t="s">
        <v>21</v>
      </c>
      <c r="R21" s="47">
        <f t="shared" si="1"/>
        <v>0</v>
      </c>
      <c r="S21" s="47" t="s">
        <v>21</v>
      </c>
      <c r="T21" s="14"/>
      <c r="U21" s="47" t="s">
        <v>21</v>
      </c>
      <c r="V21" s="16"/>
      <c r="W21" s="47" t="s">
        <v>21</v>
      </c>
      <c r="X21" s="16"/>
      <c r="Y21" s="47" t="s">
        <v>21</v>
      </c>
      <c r="Z21" s="161">
        <f t="shared" si="2"/>
        <v>0</v>
      </c>
      <c r="AA21" s="52" t="s">
        <v>21</v>
      </c>
      <c r="AB21" s="14"/>
      <c r="AC21" s="47" t="s">
        <v>21</v>
      </c>
      <c r="AD21" s="16"/>
      <c r="AE21" s="47" t="s">
        <v>21</v>
      </c>
      <c r="AF21" s="16"/>
      <c r="AG21" s="47" t="s">
        <v>21</v>
      </c>
      <c r="AH21" s="161">
        <f t="shared" si="3"/>
        <v>0</v>
      </c>
      <c r="AI21" s="52" t="s">
        <v>21</v>
      </c>
      <c r="AJ21" s="14"/>
      <c r="AK21" s="47" t="s">
        <v>21</v>
      </c>
      <c r="AL21" s="16"/>
      <c r="AM21" s="47" t="s">
        <v>21</v>
      </c>
      <c r="AN21" s="16"/>
      <c r="AO21" s="47" t="s">
        <v>21</v>
      </c>
      <c r="AP21" s="161">
        <f t="shared" si="4"/>
        <v>0</v>
      </c>
      <c r="AQ21" s="52" t="s">
        <v>21</v>
      </c>
    </row>
    <row r="22" spans="1:43" ht="18" customHeight="1">
      <c r="A22" s="239"/>
      <c r="B22" s="120" t="s">
        <v>16</v>
      </c>
      <c r="C22" s="139" t="s">
        <v>97</v>
      </c>
      <c r="D22" s="112"/>
      <c r="E22" s="47" t="s">
        <v>21</v>
      </c>
      <c r="F22" s="9"/>
      <c r="G22" s="49" t="s">
        <v>21</v>
      </c>
      <c r="H22" s="8"/>
      <c r="I22" s="50" t="s">
        <v>21</v>
      </c>
      <c r="J22" s="47">
        <f t="shared" si="0"/>
        <v>0</v>
      </c>
      <c r="K22" s="47" t="s">
        <v>21</v>
      </c>
      <c r="L22" s="15"/>
      <c r="M22" s="47" t="s">
        <v>21</v>
      </c>
      <c r="N22" s="17"/>
      <c r="O22" s="49" t="s">
        <v>21</v>
      </c>
      <c r="P22" s="112"/>
      <c r="Q22" s="50" t="s">
        <v>21</v>
      </c>
      <c r="R22" s="47">
        <f t="shared" si="1"/>
        <v>0</v>
      </c>
      <c r="S22" s="47" t="s">
        <v>21</v>
      </c>
      <c r="T22" s="15"/>
      <c r="U22" s="47" t="s">
        <v>21</v>
      </c>
      <c r="V22" s="17"/>
      <c r="W22" s="47" t="s">
        <v>21</v>
      </c>
      <c r="X22" s="17"/>
      <c r="Y22" s="47" t="s">
        <v>21</v>
      </c>
      <c r="Z22" s="173">
        <f t="shared" si="2"/>
        <v>0</v>
      </c>
      <c r="AA22" s="52" t="s">
        <v>21</v>
      </c>
      <c r="AB22" s="15"/>
      <c r="AC22" s="47" t="s">
        <v>21</v>
      </c>
      <c r="AD22" s="17"/>
      <c r="AE22" s="47" t="s">
        <v>21</v>
      </c>
      <c r="AF22" s="17"/>
      <c r="AG22" s="47" t="s">
        <v>21</v>
      </c>
      <c r="AH22" s="173">
        <f t="shared" si="3"/>
        <v>0</v>
      </c>
      <c r="AI22" s="52" t="s">
        <v>21</v>
      </c>
      <c r="AJ22" s="15"/>
      <c r="AK22" s="47" t="s">
        <v>21</v>
      </c>
      <c r="AL22" s="17"/>
      <c r="AM22" s="47" t="s">
        <v>21</v>
      </c>
      <c r="AN22" s="17"/>
      <c r="AO22" s="47" t="s">
        <v>21</v>
      </c>
      <c r="AP22" s="173">
        <f t="shared" si="4"/>
        <v>0</v>
      </c>
      <c r="AQ22" s="52" t="s">
        <v>21</v>
      </c>
    </row>
    <row r="23" spans="1:43" ht="18" customHeight="1">
      <c r="A23" s="239"/>
      <c r="B23" s="120" t="s">
        <v>74</v>
      </c>
      <c r="C23" s="139" t="s">
        <v>98</v>
      </c>
      <c r="D23" s="110">
        <v>1506619</v>
      </c>
      <c r="E23" s="47" t="s">
        <v>21</v>
      </c>
      <c r="F23" s="9"/>
      <c r="G23" s="49" t="s">
        <v>21</v>
      </c>
      <c r="H23" s="8"/>
      <c r="I23" s="50" t="s">
        <v>21</v>
      </c>
      <c r="J23" s="47">
        <f t="shared" si="0"/>
        <v>1506619</v>
      </c>
      <c r="K23" s="47" t="s">
        <v>21</v>
      </c>
      <c r="L23" s="14"/>
      <c r="M23" s="47" t="s">
        <v>21</v>
      </c>
      <c r="N23" s="16"/>
      <c r="O23" s="49" t="s">
        <v>21</v>
      </c>
      <c r="P23" s="110"/>
      <c r="Q23" s="50" t="s">
        <v>21</v>
      </c>
      <c r="R23" s="47">
        <f t="shared" si="1"/>
        <v>0</v>
      </c>
      <c r="S23" s="47" t="s">
        <v>21</v>
      </c>
      <c r="T23" s="14"/>
      <c r="U23" s="47" t="s">
        <v>21</v>
      </c>
      <c r="V23" s="16"/>
      <c r="W23" s="47" t="s">
        <v>21</v>
      </c>
      <c r="X23" s="16"/>
      <c r="Y23" s="47" t="s">
        <v>21</v>
      </c>
      <c r="Z23" s="174">
        <f t="shared" si="2"/>
        <v>0</v>
      </c>
      <c r="AA23" s="52" t="s">
        <v>21</v>
      </c>
      <c r="AB23" s="14"/>
      <c r="AC23" s="47" t="s">
        <v>21</v>
      </c>
      <c r="AD23" s="16"/>
      <c r="AE23" s="47" t="s">
        <v>21</v>
      </c>
      <c r="AF23" s="16"/>
      <c r="AG23" s="47" t="s">
        <v>21</v>
      </c>
      <c r="AH23" s="161">
        <f t="shared" si="3"/>
        <v>0</v>
      </c>
      <c r="AI23" s="52" t="s">
        <v>21</v>
      </c>
      <c r="AJ23" s="14">
        <v>1506619</v>
      </c>
      <c r="AK23" s="47" t="s">
        <v>21</v>
      </c>
      <c r="AL23" s="16"/>
      <c r="AM23" s="47" t="s">
        <v>21</v>
      </c>
      <c r="AN23" s="16"/>
      <c r="AO23" s="47" t="s">
        <v>21</v>
      </c>
      <c r="AP23" s="161">
        <f t="shared" si="4"/>
        <v>1506619</v>
      </c>
      <c r="AQ23" s="52" t="s">
        <v>21</v>
      </c>
    </row>
    <row r="24" spans="1:43" ht="18" customHeight="1">
      <c r="A24" s="239"/>
      <c r="B24" s="120" t="s">
        <v>18</v>
      </c>
      <c r="C24" s="139" t="s">
        <v>86</v>
      </c>
      <c r="D24" s="110">
        <v>860000</v>
      </c>
      <c r="E24" s="47" t="s">
        <v>21</v>
      </c>
      <c r="F24" s="9">
        <v>350000</v>
      </c>
      <c r="G24" s="49" t="s">
        <v>21</v>
      </c>
      <c r="H24" s="8"/>
      <c r="I24" s="50" t="s">
        <v>21</v>
      </c>
      <c r="J24" s="47">
        <f>+D24+H24</f>
        <v>860000</v>
      </c>
      <c r="K24" s="47" t="s">
        <v>21</v>
      </c>
      <c r="L24" s="14"/>
      <c r="M24" s="47" t="s">
        <v>21</v>
      </c>
      <c r="N24" s="9"/>
      <c r="O24" s="49" t="s">
        <v>21</v>
      </c>
      <c r="P24" s="8"/>
      <c r="Q24" s="50" t="s">
        <v>21</v>
      </c>
      <c r="R24" s="47">
        <f t="shared" si="1"/>
        <v>0</v>
      </c>
      <c r="S24" s="47" t="s">
        <v>21</v>
      </c>
      <c r="T24" s="14"/>
      <c r="U24" s="47" t="s">
        <v>21</v>
      </c>
      <c r="V24" s="9"/>
      <c r="W24" s="47" t="s">
        <v>21</v>
      </c>
      <c r="X24" s="9"/>
      <c r="Y24" s="47" t="s">
        <v>21</v>
      </c>
      <c r="Z24" s="161">
        <f t="shared" si="2"/>
        <v>0</v>
      </c>
      <c r="AA24" s="52" t="s">
        <v>21</v>
      </c>
      <c r="AB24" s="14"/>
      <c r="AC24" s="47" t="s">
        <v>21</v>
      </c>
      <c r="AD24" s="9"/>
      <c r="AE24" s="47" t="s">
        <v>21</v>
      </c>
      <c r="AF24" s="9"/>
      <c r="AG24" s="47" t="s">
        <v>21</v>
      </c>
      <c r="AH24" s="161">
        <f t="shared" si="3"/>
        <v>0</v>
      </c>
      <c r="AI24" s="52" t="s">
        <v>21</v>
      </c>
      <c r="AJ24" s="14">
        <v>888075</v>
      </c>
      <c r="AK24" s="47" t="s">
        <v>21</v>
      </c>
      <c r="AL24" s="9">
        <v>367822</v>
      </c>
      <c r="AM24" s="47" t="s">
        <v>21</v>
      </c>
      <c r="AN24" s="9">
        <v>1400441</v>
      </c>
      <c r="AO24" s="47" t="s">
        <v>21</v>
      </c>
      <c r="AP24" s="173">
        <f t="shared" si="4"/>
        <v>2656338</v>
      </c>
      <c r="AQ24" s="52" t="s">
        <v>21</v>
      </c>
    </row>
    <row r="25" spans="1:43" ht="18" customHeight="1">
      <c r="A25" s="239"/>
      <c r="B25" s="120" t="s">
        <v>17</v>
      </c>
      <c r="C25" s="139" t="s">
        <v>99</v>
      </c>
      <c r="D25" s="111">
        <v>100000</v>
      </c>
      <c r="E25" s="47" t="s">
        <v>21</v>
      </c>
      <c r="F25" s="9"/>
      <c r="G25" s="49" t="s">
        <v>21</v>
      </c>
      <c r="H25" s="8"/>
      <c r="I25" s="50" t="s">
        <v>21</v>
      </c>
      <c r="J25" s="47">
        <f t="shared" si="0"/>
        <v>100000</v>
      </c>
      <c r="K25" s="47" t="s">
        <v>21</v>
      </c>
      <c r="L25" s="18"/>
      <c r="M25" s="47" t="s">
        <v>21</v>
      </c>
      <c r="N25" s="17"/>
      <c r="O25" s="49" t="s">
        <v>21</v>
      </c>
      <c r="P25" s="112"/>
      <c r="Q25" s="50" t="s">
        <v>21</v>
      </c>
      <c r="R25" s="47">
        <f t="shared" si="1"/>
        <v>0</v>
      </c>
      <c r="S25" s="47" t="s">
        <v>21</v>
      </c>
      <c r="T25" s="18"/>
      <c r="U25" s="47" t="s">
        <v>21</v>
      </c>
      <c r="V25" s="17"/>
      <c r="W25" s="47" t="s">
        <v>21</v>
      </c>
      <c r="X25" s="17"/>
      <c r="Y25" s="47" t="s">
        <v>21</v>
      </c>
      <c r="Z25" s="173">
        <f t="shared" si="2"/>
        <v>0</v>
      </c>
      <c r="AA25" s="52" t="s">
        <v>21</v>
      </c>
      <c r="AB25" s="18"/>
      <c r="AC25" s="47" t="s">
        <v>21</v>
      </c>
      <c r="AD25" s="17"/>
      <c r="AE25" s="47" t="s">
        <v>21</v>
      </c>
      <c r="AF25" s="17"/>
      <c r="AG25" s="47" t="s">
        <v>21</v>
      </c>
      <c r="AH25" s="161">
        <f t="shared" si="3"/>
        <v>0</v>
      </c>
      <c r="AI25" s="52" t="s">
        <v>21</v>
      </c>
      <c r="AJ25" s="18">
        <v>122036</v>
      </c>
      <c r="AK25" s="47" t="s">
        <v>21</v>
      </c>
      <c r="AL25" s="17"/>
      <c r="AM25" s="47" t="s">
        <v>21</v>
      </c>
      <c r="AN25" s="17"/>
      <c r="AO25" s="47" t="s">
        <v>21</v>
      </c>
      <c r="AP25" s="161">
        <f t="shared" si="4"/>
        <v>122036</v>
      </c>
      <c r="AQ25" s="52" t="s">
        <v>21</v>
      </c>
    </row>
    <row r="26" spans="1:43" ht="18" customHeight="1" thickBot="1">
      <c r="A26" s="239"/>
      <c r="B26" s="125" t="s">
        <v>4</v>
      </c>
      <c r="C26" s="149" t="s">
        <v>106</v>
      </c>
      <c r="D26" s="79">
        <f>SUM(D11:D25)</f>
        <v>3590320</v>
      </c>
      <c r="E26" s="55" t="s">
        <v>21</v>
      </c>
      <c r="F26" s="80">
        <f>SUM(F11:F25)</f>
        <v>471018</v>
      </c>
      <c r="G26" s="179" t="s">
        <v>21</v>
      </c>
      <c r="H26" s="55">
        <f>SUM(H11:H25)</f>
        <v>0</v>
      </c>
      <c r="I26" s="81" t="s">
        <v>21</v>
      </c>
      <c r="J26" s="55">
        <f>SUM(J11:J25)</f>
        <v>3590320</v>
      </c>
      <c r="K26" s="55" t="s">
        <v>21</v>
      </c>
      <c r="L26" s="82">
        <f>SUM(L11:L25)</f>
        <v>0</v>
      </c>
      <c r="M26" s="55" t="s">
        <v>21</v>
      </c>
      <c r="N26" s="80">
        <f>SUM(N11:N25)</f>
        <v>0</v>
      </c>
      <c r="O26" s="179" t="s">
        <v>21</v>
      </c>
      <c r="P26" s="55">
        <f>SUM(P11:P25)</f>
        <v>0</v>
      </c>
      <c r="Q26" s="81" t="s">
        <v>21</v>
      </c>
      <c r="R26" s="55">
        <f>SUM(R11:R25)</f>
        <v>0</v>
      </c>
      <c r="S26" s="55" t="s">
        <v>21</v>
      </c>
      <c r="T26" s="82">
        <f>SUM(T11:T25)</f>
        <v>0</v>
      </c>
      <c r="U26" s="55" t="s">
        <v>21</v>
      </c>
      <c r="V26" s="80">
        <f>SUM(V11:V25)</f>
        <v>0</v>
      </c>
      <c r="W26" s="55" t="s">
        <v>21</v>
      </c>
      <c r="X26" s="80">
        <f>SUM(X11:X25)</f>
        <v>0</v>
      </c>
      <c r="Y26" s="55" t="s">
        <v>21</v>
      </c>
      <c r="Z26" s="175">
        <f>SUM(Z11:Z25)</f>
        <v>0</v>
      </c>
      <c r="AA26" s="83" t="s">
        <v>21</v>
      </c>
      <c r="AB26" s="82">
        <f>SUM(AB11:AB25)</f>
        <v>0</v>
      </c>
      <c r="AC26" s="55" t="s">
        <v>21</v>
      </c>
      <c r="AD26" s="80">
        <f>SUM(AD11:AD25)</f>
        <v>0</v>
      </c>
      <c r="AE26" s="55" t="s">
        <v>21</v>
      </c>
      <c r="AF26" s="80">
        <f>SUM(AF11:AF25)</f>
        <v>0</v>
      </c>
      <c r="AG26" s="55" t="s">
        <v>21</v>
      </c>
      <c r="AH26" s="175">
        <f>SUM(AH11:AH25)</f>
        <v>0</v>
      </c>
      <c r="AI26" s="83" t="s">
        <v>21</v>
      </c>
      <c r="AJ26" s="82">
        <f>SUM(AJ11:AJ25)</f>
        <v>3708647</v>
      </c>
      <c r="AK26" s="55" t="s">
        <v>21</v>
      </c>
      <c r="AL26" s="80">
        <f>SUM(AL11:AL25)</f>
        <v>1021176</v>
      </c>
      <c r="AM26" s="55" t="s">
        <v>21</v>
      </c>
      <c r="AN26" s="80">
        <f>SUM(AN11:AN25)</f>
        <v>1862126</v>
      </c>
      <c r="AO26" s="55" t="s">
        <v>21</v>
      </c>
      <c r="AP26" s="164">
        <f>SUM(AP11:AP25)</f>
        <v>6591949</v>
      </c>
      <c r="AQ26" s="83" t="s">
        <v>21</v>
      </c>
    </row>
    <row r="27" spans="1:43" ht="24.75" customHeight="1" thickTop="1">
      <c r="A27" s="230" t="s">
        <v>73</v>
      </c>
      <c r="B27" s="231"/>
      <c r="C27" s="150" t="s">
        <v>107</v>
      </c>
      <c r="D27" s="56">
        <f>+D10-D26</f>
        <v>-102820</v>
      </c>
      <c r="E27" s="56" t="s">
        <v>21</v>
      </c>
      <c r="F27" s="67">
        <f>+F10-F26</f>
        <v>1068982</v>
      </c>
      <c r="G27" s="180" t="s">
        <v>21</v>
      </c>
      <c r="H27" s="56">
        <f>+H10-H26</f>
        <v>0</v>
      </c>
      <c r="I27" s="68" t="s">
        <v>21</v>
      </c>
      <c r="J27" s="56">
        <f>+D27+H27+F27</f>
        <v>966162</v>
      </c>
      <c r="K27" s="56" t="s">
        <v>21</v>
      </c>
      <c r="L27" s="69">
        <f>+L10-L26</f>
        <v>0</v>
      </c>
      <c r="M27" s="56" t="s">
        <v>21</v>
      </c>
      <c r="N27" s="67">
        <f>+N10-N26</f>
        <v>0</v>
      </c>
      <c r="O27" s="180" t="s">
        <v>21</v>
      </c>
      <c r="P27" s="56">
        <f>+P10-P26</f>
        <v>0</v>
      </c>
      <c r="Q27" s="68" t="s">
        <v>21</v>
      </c>
      <c r="R27" s="56">
        <f>+L27+P27+N27</f>
        <v>0</v>
      </c>
      <c r="S27" s="56" t="s">
        <v>21</v>
      </c>
      <c r="T27" s="69">
        <f>+T10-T26</f>
        <v>0</v>
      </c>
      <c r="U27" s="56" t="s">
        <v>21</v>
      </c>
      <c r="V27" s="67">
        <f>+V10-V26</f>
        <v>0</v>
      </c>
      <c r="W27" s="56" t="s">
        <v>21</v>
      </c>
      <c r="X27" s="67">
        <f>+X10-X26</f>
        <v>0</v>
      </c>
      <c r="Y27" s="56" t="s">
        <v>21</v>
      </c>
      <c r="Z27" s="71">
        <f>+T27+X27+V27</f>
        <v>0</v>
      </c>
      <c r="AA27" s="70" t="s">
        <v>21</v>
      </c>
      <c r="AB27" s="69">
        <f>+AB10-AB26</f>
        <v>0</v>
      </c>
      <c r="AC27" s="56" t="s">
        <v>21</v>
      </c>
      <c r="AD27" s="67">
        <f>+AD10-AD26</f>
        <v>0</v>
      </c>
      <c r="AE27" s="56" t="s">
        <v>21</v>
      </c>
      <c r="AF27" s="67">
        <f>+AF10-AF26</f>
        <v>0</v>
      </c>
      <c r="AG27" s="56" t="s">
        <v>21</v>
      </c>
      <c r="AH27" s="71">
        <f>+AB27+AF27+AD27</f>
        <v>0</v>
      </c>
      <c r="AI27" s="70" t="s">
        <v>21</v>
      </c>
      <c r="AJ27" s="69">
        <f>+AJ10-AJ26</f>
        <v>360233.00000000047</v>
      </c>
      <c r="AK27" s="56" t="s">
        <v>21</v>
      </c>
      <c r="AL27" s="67">
        <f>+AL10-AL26</f>
        <v>1019404.0000000002</v>
      </c>
      <c r="AM27" s="56" t="s">
        <v>21</v>
      </c>
      <c r="AN27" s="67">
        <f>+AN10-AN26</f>
        <v>1627724</v>
      </c>
      <c r="AO27" s="56" t="s">
        <v>21</v>
      </c>
      <c r="AP27" s="71">
        <f>+AJ27+AN27+AL27</f>
        <v>3007361.000000001</v>
      </c>
      <c r="AQ27" s="70" t="s">
        <v>21</v>
      </c>
    </row>
    <row r="28" spans="1:43" ht="24.75" customHeight="1" thickBot="1">
      <c r="A28" s="232" t="s">
        <v>20</v>
      </c>
      <c r="B28" s="233"/>
      <c r="C28" s="151" t="s">
        <v>108</v>
      </c>
      <c r="D28" s="113">
        <f>+D27/D10*100</f>
        <v>-2.948243727598566</v>
      </c>
      <c r="E28" s="113" t="s">
        <v>32</v>
      </c>
      <c r="F28" s="74">
        <f>+F27/F10*100</f>
        <v>69.4144155844156</v>
      </c>
      <c r="G28" s="181" t="s">
        <v>32</v>
      </c>
      <c r="H28" s="73" t="e">
        <f>+H27/H10*100</f>
        <v>#DIV/0!</v>
      </c>
      <c r="I28" s="75" t="s">
        <v>32</v>
      </c>
      <c r="J28" s="57">
        <f>+J27/J10*100</f>
        <v>27.70356989247312</v>
      </c>
      <c r="K28" s="58" t="s">
        <v>32</v>
      </c>
      <c r="L28" s="166" t="e">
        <f>+L27/L10*100</f>
        <v>#DIV/0!</v>
      </c>
      <c r="M28" s="58" t="s">
        <v>32</v>
      </c>
      <c r="N28" s="57" t="e">
        <f>+N27/N10*100</f>
        <v>#DIV/0!</v>
      </c>
      <c r="O28" s="181" t="s">
        <v>32</v>
      </c>
      <c r="P28" s="58" t="e">
        <f>+P27/P10*100</f>
        <v>#DIV/0!</v>
      </c>
      <c r="Q28" s="97" t="s">
        <v>32</v>
      </c>
      <c r="R28" s="57" t="e">
        <f>+R27/R10*100</f>
        <v>#DIV/0!</v>
      </c>
      <c r="S28" s="58" t="s">
        <v>32</v>
      </c>
      <c r="T28" s="166" t="e">
        <f>+T27/T10*100</f>
        <v>#DIV/0!</v>
      </c>
      <c r="U28" s="58" t="s">
        <v>32</v>
      </c>
      <c r="V28" s="57" t="e">
        <f>+V27/V10*100</f>
        <v>#DIV/0!</v>
      </c>
      <c r="W28" s="58" t="s">
        <v>32</v>
      </c>
      <c r="X28" s="57" t="e">
        <f>+X27/X10*100</f>
        <v>#DIV/0!</v>
      </c>
      <c r="Y28" s="58" t="s">
        <v>32</v>
      </c>
      <c r="Z28" s="77" t="e">
        <f>+Z27/Z10*100</f>
        <v>#DIV/0!</v>
      </c>
      <c r="AA28" s="115" t="s">
        <v>32</v>
      </c>
      <c r="AB28" s="166" t="e">
        <f>+AB27/AB10*100</f>
        <v>#DIV/0!</v>
      </c>
      <c r="AC28" s="58" t="s">
        <v>32</v>
      </c>
      <c r="AD28" s="57" t="e">
        <f>+AD27/AD10*100</f>
        <v>#DIV/0!</v>
      </c>
      <c r="AE28" s="58" t="s">
        <v>32</v>
      </c>
      <c r="AF28" s="57" t="e">
        <f>+AF27/AF10*100</f>
        <v>#DIV/0!</v>
      </c>
      <c r="AG28" s="58" t="s">
        <v>32</v>
      </c>
      <c r="AH28" s="77" t="e">
        <f>+AH27/AH10*100</f>
        <v>#DIV/0!</v>
      </c>
      <c r="AI28" s="115" t="s">
        <v>32</v>
      </c>
      <c r="AJ28" s="166">
        <f>+AJ27/AJ10*100</f>
        <v>8.853369969131565</v>
      </c>
      <c r="AK28" s="58" t="s">
        <v>32</v>
      </c>
      <c r="AL28" s="57">
        <f>+AL27/AL10*100</f>
        <v>49.95658097207657</v>
      </c>
      <c r="AM28" s="58" t="s">
        <v>32</v>
      </c>
      <c r="AN28" s="57">
        <f>+AN27/AN10*100</f>
        <v>46.64166081636746</v>
      </c>
      <c r="AO28" s="58" t="s">
        <v>32</v>
      </c>
      <c r="AP28" s="77">
        <f>+AP27/AP10*100</f>
        <v>31.328928850094446</v>
      </c>
      <c r="AQ28" s="115" t="s">
        <v>32</v>
      </c>
    </row>
    <row r="29" spans="1:43" ht="24.75" customHeight="1">
      <c r="A29" s="223" t="s">
        <v>37</v>
      </c>
      <c r="B29" s="224"/>
      <c r="C29" s="152" t="s">
        <v>109</v>
      </c>
      <c r="D29" s="282"/>
      <c r="E29" s="203"/>
      <c r="F29" s="200"/>
      <c r="G29" s="203"/>
      <c r="H29" s="284"/>
      <c r="I29" s="228"/>
      <c r="J29" s="25">
        <v>2</v>
      </c>
      <c r="K29" s="59" t="s">
        <v>39</v>
      </c>
      <c r="L29" s="215"/>
      <c r="M29" s="216"/>
      <c r="N29" s="217"/>
      <c r="O29" s="216"/>
      <c r="P29" s="229"/>
      <c r="Q29" s="218"/>
      <c r="R29" s="25"/>
      <c r="S29" s="59" t="s">
        <v>39</v>
      </c>
      <c r="T29" s="215"/>
      <c r="U29" s="216"/>
      <c r="V29" s="217"/>
      <c r="W29" s="216"/>
      <c r="X29" s="229"/>
      <c r="Y29" s="218"/>
      <c r="Z29" s="25"/>
      <c r="AA29" s="65" t="s">
        <v>39</v>
      </c>
      <c r="AB29" s="215"/>
      <c r="AC29" s="216"/>
      <c r="AD29" s="217"/>
      <c r="AE29" s="216"/>
      <c r="AF29" s="229"/>
      <c r="AG29" s="218"/>
      <c r="AH29" s="25"/>
      <c r="AI29" s="65" t="s">
        <v>39</v>
      </c>
      <c r="AJ29" s="215"/>
      <c r="AK29" s="216"/>
      <c r="AL29" s="217"/>
      <c r="AM29" s="216"/>
      <c r="AN29" s="229"/>
      <c r="AO29" s="218"/>
      <c r="AP29" s="25">
        <v>2</v>
      </c>
      <c r="AQ29" s="61" t="s">
        <v>39</v>
      </c>
    </row>
    <row r="30" spans="1:43" ht="24.75" customHeight="1" thickBot="1">
      <c r="A30" s="126"/>
      <c r="B30" s="127" t="s">
        <v>38</v>
      </c>
      <c r="C30" s="140" t="s">
        <v>110</v>
      </c>
      <c r="D30" s="280"/>
      <c r="E30" s="197"/>
      <c r="F30" s="198"/>
      <c r="G30" s="197"/>
      <c r="H30" s="280"/>
      <c r="I30" s="199"/>
      <c r="J30" s="28">
        <v>0</v>
      </c>
      <c r="K30" s="60" t="s">
        <v>39</v>
      </c>
      <c r="L30" s="292"/>
      <c r="M30" s="220"/>
      <c r="N30" s="221"/>
      <c r="O30" s="220"/>
      <c r="P30" s="219"/>
      <c r="Q30" s="222"/>
      <c r="R30" s="28"/>
      <c r="S30" s="60" t="s">
        <v>39</v>
      </c>
      <c r="T30" s="292"/>
      <c r="U30" s="220"/>
      <c r="V30" s="221"/>
      <c r="W30" s="220"/>
      <c r="X30" s="219"/>
      <c r="Y30" s="222"/>
      <c r="Z30" s="28"/>
      <c r="AA30" s="116" t="s">
        <v>39</v>
      </c>
      <c r="AB30" s="292"/>
      <c r="AC30" s="220"/>
      <c r="AD30" s="221"/>
      <c r="AE30" s="220"/>
      <c r="AF30" s="219"/>
      <c r="AG30" s="222"/>
      <c r="AH30" s="28"/>
      <c r="AI30" s="116" t="s">
        <v>39</v>
      </c>
      <c r="AJ30" s="292"/>
      <c r="AK30" s="220"/>
      <c r="AL30" s="221"/>
      <c r="AM30" s="220"/>
      <c r="AN30" s="219"/>
      <c r="AO30" s="222"/>
      <c r="AP30" s="28">
        <v>2</v>
      </c>
      <c r="AQ30" s="118" t="s">
        <v>39</v>
      </c>
    </row>
    <row r="31" spans="1:43" ht="24.75" customHeight="1">
      <c r="A31" s="212" t="s">
        <v>36</v>
      </c>
      <c r="B31" s="128" t="s">
        <v>112</v>
      </c>
      <c r="C31" s="153" t="s">
        <v>111</v>
      </c>
      <c r="D31" s="282"/>
      <c r="E31" s="203"/>
      <c r="F31" s="200"/>
      <c r="G31" s="203"/>
      <c r="H31" s="282"/>
      <c r="I31" s="201"/>
      <c r="J31" s="25">
        <v>10</v>
      </c>
      <c r="K31" s="61" t="s">
        <v>75</v>
      </c>
      <c r="L31" s="202"/>
      <c r="M31" s="203"/>
      <c r="N31" s="200"/>
      <c r="O31" s="203"/>
      <c r="P31" s="282"/>
      <c r="Q31" s="201"/>
      <c r="R31" s="25"/>
      <c r="S31" s="61" t="s">
        <v>75</v>
      </c>
      <c r="T31" s="202"/>
      <c r="U31" s="203"/>
      <c r="V31" s="200"/>
      <c r="W31" s="203"/>
      <c r="X31" s="282"/>
      <c r="Y31" s="201"/>
      <c r="Z31" s="25"/>
      <c r="AA31" s="61" t="s">
        <v>75</v>
      </c>
      <c r="AB31" s="202"/>
      <c r="AC31" s="203"/>
      <c r="AD31" s="200"/>
      <c r="AE31" s="203"/>
      <c r="AF31" s="282"/>
      <c r="AG31" s="201"/>
      <c r="AH31" s="25"/>
      <c r="AI31" s="61" t="s">
        <v>75</v>
      </c>
      <c r="AJ31" s="202"/>
      <c r="AK31" s="203"/>
      <c r="AL31" s="200"/>
      <c r="AM31" s="203"/>
      <c r="AN31" s="282"/>
      <c r="AO31" s="201"/>
      <c r="AP31" s="25">
        <v>10</v>
      </c>
      <c r="AQ31" s="61" t="s">
        <v>75</v>
      </c>
    </row>
    <row r="32" spans="1:43" ht="24.75" customHeight="1">
      <c r="A32" s="213"/>
      <c r="B32" s="129" t="s">
        <v>114</v>
      </c>
      <c r="C32" s="139" t="s">
        <v>113</v>
      </c>
      <c r="D32" s="280"/>
      <c r="E32" s="197"/>
      <c r="F32" s="198"/>
      <c r="G32" s="197"/>
      <c r="H32" s="280"/>
      <c r="I32" s="199"/>
      <c r="J32" s="26">
        <v>0</v>
      </c>
      <c r="K32" s="62" t="s">
        <v>75</v>
      </c>
      <c r="L32" s="196"/>
      <c r="M32" s="197"/>
      <c r="N32" s="198"/>
      <c r="O32" s="197"/>
      <c r="P32" s="280"/>
      <c r="Q32" s="199"/>
      <c r="R32" s="26"/>
      <c r="S32" s="62" t="s">
        <v>75</v>
      </c>
      <c r="T32" s="196"/>
      <c r="U32" s="197"/>
      <c r="V32" s="198"/>
      <c r="W32" s="197"/>
      <c r="X32" s="280"/>
      <c r="Y32" s="199"/>
      <c r="Z32" s="26"/>
      <c r="AA32" s="62" t="s">
        <v>75</v>
      </c>
      <c r="AB32" s="196"/>
      <c r="AC32" s="197"/>
      <c r="AD32" s="198"/>
      <c r="AE32" s="197"/>
      <c r="AF32" s="280"/>
      <c r="AG32" s="199"/>
      <c r="AH32" s="26"/>
      <c r="AI32" s="62" t="s">
        <v>75</v>
      </c>
      <c r="AJ32" s="196"/>
      <c r="AK32" s="197"/>
      <c r="AL32" s="198"/>
      <c r="AM32" s="197"/>
      <c r="AN32" s="280"/>
      <c r="AO32" s="199"/>
      <c r="AP32" s="26">
        <v>0</v>
      </c>
      <c r="AQ32" s="62" t="s">
        <v>75</v>
      </c>
    </row>
    <row r="33" spans="1:43" ht="24.75" customHeight="1" thickBot="1">
      <c r="A33" s="214"/>
      <c r="B33" s="130" t="s">
        <v>4</v>
      </c>
      <c r="C33" s="154" t="s">
        <v>115</v>
      </c>
      <c r="D33" s="281"/>
      <c r="E33" s="195"/>
      <c r="F33" s="189"/>
      <c r="G33" s="195"/>
      <c r="H33" s="281"/>
      <c r="I33" s="190"/>
      <c r="J33" s="64">
        <f>SUM(J31:J32)</f>
        <v>10</v>
      </c>
      <c r="K33" s="63" t="s">
        <v>75</v>
      </c>
      <c r="L33" s="194"/>
      <c r="M33" s="195"/>
      <c r="N33" s="189"/>
      <c r="O33" s="195"/>
      <c r="P33" s="281"/>
      <c r="Q33" s="190"/>
      <c r="R33" s="64">
        <f>SUM(R31:R32)</f>
        <v>0</v>
      </c>
      <c r="S33" s="63" t="s">
        <v>75</v>
      </c>
      <c r="T33" s="194"/>
      <c r="U33" s="195"/>
      <c r="V33" s="189"/>
      <c r="W33" s="195"/>
      <c r="X33" s="281"/>
      <c r="Y33" s="190"/>
      <c r="Z33" s="64">
        <f>SUM(Z31:Z32)</f>
        <v>0</v>
      </c>
      <c r="AA33" s="63" t="s">
        <v>75</v>
      </c>
      <c r="AB33" s="194"/>
      <c r="AC33" s="195"/>
      <c r="AD33" s="189"/>
      <c r="AE33" s="195"/>
      <c r="AF33" s="281"/>
      <c r="AG33" s="190"/>
      <c r="AH33" s="64">
        <f>SUM(AH31:AH32)</f>
        <v>0</v>
      </c>
      <c r="AI33" s="63" t="s">
        <v>75</v>
      </c>
      <c r="AJ33" s="194"/>
      <c r="AK33" s="195"/>
      <c r="AL33" s="189"/>
      <c r="AM33" s="195"/>
      <c r="AN33" s="281"/>
      <c r="AO33" s="190"/>
      <c r="AP33" s="64">
        <f>SUM(AP31:AP32)</f>
        <v>10</v>
      </c>
      <c r="AQ33" s="63" t="s">
        <v>75</v>
      </c>
    </row>
    <row r="34" spans="1:43" ht="18" customHeight="1">
      <c r="A34" s="5"/>
      <c r="B34" s="5"/>
      <c r="C34" s="155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</row>
    <row r="35" spans="1:43" ht="6" customHeight="1">
      <c r="A35" s="5"/>
      <c r="B35" s="5"/>
      <c r="C35" s="155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</row>
    <row r="36" spans="1:43" s="31" customFormat="1" ht="13.5">
      <c r="A36" s="29"/>
      <c r="B36" s="29"/>
      <c r="C36" s="156"/>
      <c r="D36" s="257"/>
      <c r="E36" s="258"/>
      <c r="F36" s="259"/>
      <c r="G36" s="259"/>
      <c r="H36" s="259"/>
      <c r="I36" s="107"/>
      <c r="J36" s="192" t="s">
        <v>41</v>
      </c>
      <c r="K36" s="193"/>
      <c r="L36" s="30"/>
      <c r="M36" s="30"/>
      <c r="N36" s="30"/>
      <c r="O36" s="30"/>
      <c r="P36" s="30"/>
      <c r="Q36" s="30"/>
      <c r="R36" s="192" t="s">
        <v>42</v>
      </c>
      <c r="S36" s="193"/>
      <c r="T36" s="30"/>
      <c r="U36" s="30"/>
      <c r="V36" s="30"/>
      <c r="W36" s="30"/>
      <c r="X36" s="30"/>
      <c r="Y36" s="30"/>
      <c r="Z36" s="192" t="s">
        <v>43</v>
      </c>
      <c r="AA36" s="193"/>
      <c r="AB36" s="30"/>
      <c r="AC36" s="30"/>
      <c r="AD36" s="30"/>
      <c r="AE36" s="30"/>
      <c r="AF36" s="30"/>
      <c r="AG36" s="30"/>
      <c r="AH36" s="192" t="s">
        <v>44</v>
      </c>
      <c r="AI36" s="193"/>
      <c r="AJ36" s="30"/>
      <c r="AK36" s="30"/>
      <c r="AL36" s="30"/>
      <c r="AM36" s="30"/>
      <c r="AN36" s="30"/>
      <c r="AO36" s="30"/>
      <c r="AP36" s="192" t="s">
        <v>45</v>
      </c>
      <c r="AQ36" s="193"/>
    </row>
    <row r="37" spans="1:43" s="31" customFormat="1" ht="13.5">
      <c r="A37" s="29"/>
      <c r="B37" s="302"/>
      <c r="C37" s="260" t="s">
        <v>46</v>
      </c>
      <c r="D37" s="306" t="s">
        <v>19</v>
      </c>
      <c r="E37" s="306"/>
      <c r="F37" s="306"/>
      <c r="G37" s="306"/>
      <c r="H37" s="133" t="s">
        <v>47</v>
      </c>
      <c r="I37" s="30"/>
      <c r="J37" s="103">
        <f>J27</f>
        <v>966162</v>
      </c>
      <c r="K37" s="104" t="s">
        <v>21</v>
      </c>
      <c r="L37" s="30"/>
      <c r="M37" s="30"/>
      <c r="N37" s="30"/>
      <c r="O37" s="30"/>
      <c r="P37" s="30"/>
      <c r="Q37" s="30"/>
      <c r="R37" s="103">
        <f>R27</f>
        <v>0</v>
      </c>
      <c r="S37" s="104" t="s">
        <v>21</v>
      </c>
      <c r="T37" s="30"/>
      <c r="U37" s="30"/>
      <c r="V37" s="30"/>
      <c r="W37" s="30"/>
      <c r="X37" s="30"/>
      <c r="Y37" s="30"/>
      <c r="Z37" s="103">
        <f>Z27</f>
        <v>0</v>
      </c>
      <c r="AA37" s="104" t="s">
        <v>21</v>
      </c>
      <c r="AB37" s="30"/>
      <c r="AC37" s="30"/>
      <c r="AD37" s="30"/>
      <c r="AE37" s="30"/>
      <c r="AF37" s="30"/>
      <c r="AG37" s="30"/>
      <c r="AH37" s="103">
        <f>AH27</f>
        <v>0</v>
      </c>
      <c r="AI37" s="104" t="s">
        <v>21</v>
      </c>
      <c r="AJ37" s="30"/>
      <c r="AK37" s="30"/>
      <c r="AL37" s="30"/>
      <c r="AM37" s="30"/>
      <c r="AN37" s="30"/>
      <c r="AO37" s="30"/>
      <c r="AP37" s="103">
        <f>AP27</f>
        <v>3007361.000000001</v>
      </c>
      <c r="AQ37" s="104" t="s">
        <v>21</v>
      </c>
    </row>
    <row r="38" spans="1:43" s="31" customFormat="1" ht="13.5">
      <c r="A38" s="29"/>
      <c r="B38" s="303"/>
      <c r="C38" s="260"/>
      <c r="D38" s="307" t="s">
        <v>48</v>
      </c>
      <c r="E38" s="307"/>
      <c r="F38" s="307"/>
      <c r="G38" s="307"/>
      <c r="H38" s="133" t="s">
        <v>49</v>
      </c>
      <c r="I38" s="30"/>
      <c r="J38" s="103">
        <f>J23</f>
        <v>1506619</v>
      </c>
      <c r="K38" s="104" t="s">
        <v>21</v>
      </c>
      <c r="L38" s="288" t="s">
        <v>118</v>
      </c>
      <c r="M38" s="289"/>
      <c r="N38" s="289"/>
      <c r="O38" s="289"/>
      <c r="P38" s="289"/>
      <c r="Q38" s="290"/>
      <c r="R38" s="103">
        <f>R23</f>
        <v>0</v>
      </c>
      <c r="S38" s="104" t="s">
        <v>21</v>
      </c>
      <c r="T38" s="30"/>
      <c r="U38" s="30"/>
      <c r="V38" s="30"/>
      <c r="W38" s="30"/>
      <c r="X38" s="30"/>
      <c r="Y38" s="30"/>
      <c r="Z38" s="103">
        <f>Z23</f>
        <v>0</v>
      </c>
      <c r="AA38" s="104" t="s">
        <v>21</v>
      </c>
      <c r="AB38" s="30"/>
      <c r="AC38" s="30"/>
      <c r="AD38" s="30"/>
      <c r="AE38" s="30"/>
      <c r="AF38" s="30"/>
      <c r="AG38" s="30"/>
      <c r="AH38" s="103">
        <f>AH23</f>
        <v>0</v>
      </c>
      <c r="AI38" s="104" t="s">
        <v>21</v>
      </c>
      <c r="AJ38" s="30"/>
      <c r="AK38" s="30"/>
      <c r="AL38" s="30"/>
      <c r="AM38" s="30"/>
      <c r="AN38" s="30"/>
      <c r="AO38" s="30"/>
      <c r="AP38" s="103">
        <f>AP23</f>
        <v>1506619</v>
      </c>
      <c r="AQ38" s="104" t="s">
        <v>21</v>
      </c>
    </row>
    <row r="39" spans="1:43" s="31" customFormat="1" ht="13.5">
      <c r="A39" s="29"/>
      <c r="B39" s="303"/>
      <c r="C39" s="260"/>
      <c r="D39" s="306" t="s">
        <v>50</v>
      </c>
      <c r="E39" s="306"/>
      <c r="F39" s="306"/>
      <c r="G39" s="306"/>
      <c r="H39" s="133" t="s">
        <v>51</v>
      </c>
      <c r="J39" s="33">
        <v>300000</v>
      </c>
      <c r="K39" s="105" t="s">
        <v>21</v>
      </c>
      <c r="L39" s="291"/>
      <c r="M39" s="289"/>
      <c r="N39" s="289"/>
      <c r="O39" s="289"/>
      <c r="P39" s="289"/>
      <c r="Q39" s="290"/>
      <c r="R39" s="33"/>
      <c r="S39" s="105" t="s">
        <v>21</v>
      </c>
      <c r="T39" s="293"/>
      <c r="U39" s="294"/>
      <c r="V39" s="169"/>
      <c r="W39" s="169"/>
      <c r="X39" s="169"/>
      <c r="Y39" s="169"/>
      <c r="Z39" s="33"/>
      <c r="AA39" s="105" t="s">
        <v>21</v>
      </c>
      <c r="AB39" s="293"/>
      <c r="AC39" s="294"/>
      <c r="AD39" s="169"/>
      <c r="AE39" s="169"/>
      <c r="AF39" s="169"/>
      <c r="AG39" s="169"/>
      <c r="AH39" s="33"/>
      <c r="AI39" s="105" t="s">
        <v>21</v>
      </c>
      <c r="AJ39" s="169"/>
      <c r="AK39" s="169"/>
      <c r="AL39" s="169"/>
      <c r="AM39" s="169"/>
      <c r="AN39" s="169"/>
      <c r="AO39" s="169"/>
      <c r="AP39" s="33">
        <v>0</v>
      </c>
      <c r="AQ39" s="105" t="s">
        <v>21</v>
      </c>
    </row>
    <row r="40" spans="1:43" s="31" customFormat="1" ht="13.5">
      <c r="A40" s="29"/>
      <c r="B40" s="304"/>
      <c r="C40" s="260"/>
      <c r="D40" s="307" t="s">
        <v>4</v>
      </c>
      <c r="E40" s="307"/>
      <c r="F40" s="307"/>
      <c r="G40" s="307"/>
      <c r="H40" s="133" t="s">
        <v>52</v>
      </c>
      <c r="I40" s="30"/>
      <c r="J40" s="103">
        <f>J37+J38+J39</f>
        <v>2772781</v>
      </c>
      <c r="K40" s="104" t="s">
        <v>21</v>
      </c>
      <c r="L40" s="30"/>
      <c r="M40" s="30"/>
      <c r="N40" s="30"/>
      <c r="O40" s="30"/>
      <c r="P40" s="30"/>
      <c r="Q40" s="30"/>
      <c r="R40" s="103">
        <f>R37+R38+R39</f>
        <v>0</v>
      </c>
      <c r="S40" s="104" t="s">
        <v>21</v>
      </c>
      <c r="T40" s="30"/>
      <c r="U40" s="30"/>
      <c r="V40" s="30"/>
      <c r="W40" s="30"/>
      <c r="X40" s="30"/>
      <c r="Y40" s="30"/>
      <c r="Z40" s="103">
        <f>Z37+Z38+Z39</f>
        <v>0</v>
      </c>
      <c r="AA40" s="104" t="s">
        <v>21</v>
      </c>
      <c r="AB40" s="30"/>
      <c r="AC40" s="30"/>
      <c r="AD40" s="30"/>
      <c r="AE40" s="30"/>
      <c r="AF40" s="30"/>
      <c r="AG40" s="30"/>
      <c r="AH40" s="103">
        <f>AH37+AH38+AH39</f>
        <v>0</v>
      </c>
      <c r="AI40" s="104" t="s">
        <v>21</v>
      </c>
      <c r="AJ40" s="30"/>
      <c r="AK40" s="30"/>
      <c r="AL40" s="30"/>
      <c r="AM40" s="30"/>
      <c r="AN40" s="30"/>
      <c r="AO40" s="30"/>
      <c r="AP40" s="103">
        <f>AP37+AP38+AP39</f>
        <v>4513980.000000001</v>
      </c>
      <c r="AQ40" s="104" t="s">
        <v>21</v>
      </c>
    </row>
    <row r="41" spans="1:43" s="31" customFormat="1" ht="13.5">
      <c r="A41" s="29"/>
      <c r="B41" s="302"/>
      <c r="C41" s="260" t="s">
        <v>53</v>
      </c>
      <c r="D41" s="307" t="s">
        <v>54</v>
      </c>
      <c r="E41" s="307"/>
      <c r="F41" s="307"/>
      <c r="G41" s="307"/>
      <c r="H41" s="133" t="s">
        <v>55</v>
      </c>
      <c r="I41" s="30"/>
      <c r="J41" s="32">
        <v>1200000</v>
      </c>
      <c r="K41" s="104" t="s">
        <v>21</v>
      </c>
      <c r="L41" s="30"/>
      <c r="M41" s="30"/>
      <c r="N41" s="30"/>
      <c r="O41" s="30"/>
      <c r="P41" s="30"/>
      <c r="Q41" s="30"/>
      <c r="R41" s="32"/>
      <c r="S41" s="104" t="s">
        <v>21</v>
      </c>
      <c r="T41" s="30"/>
      <c r="U41" s="30"/>
      <c r="V41" s="30"/>
      <c r="W41" s="30"/>
      <c r="X41" s="30"/>
      <c r="Y41" s="30"/>
      <c r="Z41" s="32"/>
      <c r="AA41" s="104" t="s">
        <v>21</v>
      </c>
      <c r="AB41" s="30"/>
      <c r="AC41" s="30"/>
      <c r="AD41" s="30"/>
      <c r="AE41" s="30"/>
      <c r="AF41" s="30"/>
      <c r="AG41" s="30"/>
      <c r="AH41" s="32"/>
      <c r="AI41" s="104" t="s">
        <v>21</v>
      </c>
      <c r="AJ41" s="30"/>
      <c r="AK41" s="30"/>
      <c r="AL41" s="30"/>
      <c r="AM41" s="30"/>
      <c r="AN41" s="30"/>
      <c r="AO41" s="30"/>
      <c r="AP41" s="32">
        <v>2000000</v>
      </c>
      <c r="AQ41" s="104" t="s">
        <v>21</v>
      </c>
    </row>
    <row r="42" spans="1:43" s="31" customFormat="1" ht="13.5" customHeight="1">
      <c r="A42" s="29"/>
      <c r="B42" s="303"/>
      <c r="C42" s="260"/>
      <c r="D42" s="261" t="s">
        <v>116</v>
      </c>
      <c r="E42" s="261"/>
      <c r="F42" s="308" t="s">
        <v>4</v>
      </c>
      <c r="G42" s="308"/>
      <c r="H42" s="133" t="s">
        <v>56</v>
      </c>
      <c r="I42" s="30"/>
      <c r="J42" s="103">
        <f>J43+J44</f>
        <v>0</v>
      </c>
      <c r="K42" s="104" t="s">
        <v>21</v>
      </c>
      <c r="L42" s="30"/>
      <c r="M42" s="30"/>
      <c r="N42" s="30"/>
      <c r="O42" s="30"/>
      <c r="P42" s="30"/>
      <c r="Q42" s="30"/>
      <c r="R42" s="103">
        <f>R43+R44</f>
        <v>0</v>
      </c>
      <c r="S42" s="104" t="s">
        <v>21</v>
      </c>
      <c r="T42" s="30"/>
      <c r="U42" s="30"/>
      <c r="V42" s="30"/>
      <c r="W42" s="30"/>
      <c r="X42" s="30"/>
      <c r="Y42" s="30"/>
      <c r="Z42" s="103">
        <f>Z43+Z44</f>
        <v>0</v>
      </c>
      <c r="AA42" s="104" t="s">
        <v>21</v>
      </c>
      <c r="AB42" s="30"/>
      <c r="AC42" s="30"/>
      <c r="AD42" s="30"/>
      <c r="AE42" s="30"/>
      <c r="AF42" s="30"/>
      <c r="AG42" s="30"/>
      <c r="AH42" s="103">
        <f>AH43+AH44</f>
        <v>0</v>
      </c>
      <c r="AI42" s="104" t="s">
        <v>21</v>
      </c>
      <c r="AJ42" s="30"/>
      <c r="AK42" s="30"/>
      <c r="AL42" s="30"/>
      <c r="AM42" s="30"/>
      <c r="AN42" s="30"/>
      <c r="AO42" s="30"/>
      <c r="AP42" s="103">
        <f>AP43+AP44</f>
        <v>1329000</v>
      </c>
      <c r="AQ42" s="104" t="s">
        <v>21</v>
      </c>
    </row>
    <row r="43" spans="1:43" s="31" customFormat="1" ht="13.5">
      <c r="A43" s="29"/>
      <c r="B43" s="303"/>
      <c r="C43" s="260"/>
      <c r="D43" s="261"/>
      <c r="E43" s="261"/>
      <c r="F43" s="308" t="s">
        <v>125</v>
      </c>
      <c r="G43" s="308"/>
      <c r="H43" s="133"/>
      <c r="I43" s="30"/>
      <c r="J43" s="32"/>
      <c r="K43" s="104" t="s">
        <v>21</v>
      </c>
      <c r="L43" s="30"/>
      <c r="M43" s="30"/>
      <c r="N43" s="30"/>
      <c r="O43" s="30"/>
      <c r="P43" s="30"/>
      <c r="Q43" s="30"/>
      <c r="R43" s="32"/>
      <c r="S43" s="104" t="s">
        <v>21</v>
      </c>
      <c r="T43" s="30"/>
      <c r="U43" s="30"/>
      <c r="V43" s="30"/>
      <c r="W43" s="30"/>
      <c r="X43" s="30"/>
      <c r="Y43" s="30"/>
      <c r="Z43" s="32"/>
      <c r="AA43" s="104" t="s">
        <v>21</v>
      </c>
      <c r="AB43" s="30"/>
      <c r="AC43" s="30"/>
      <c r="AD43" s="30"/>
      <c r="AE43" s="30"/>
      <c r="AF43" s="30"/>
      <c r="AG43" s="30"/>
      <c r="AH43" s="32"/>
      <c r="AI43" s="104" t="s">
        <v>21</v>
      </c>
      <c r="AJ43" s="30"/>
      <c r="AK43" s="30"/>
      <c r="AL43" s="30"/>
      <c r="AM43" s="30"/>
      <c r="AN43" s="30"/>
      <c r="AO43" s="30"/>
      <c r="AP43" s="32">
        <v>184000</v>
      </c>
      <c r="AQ43" s="104" t="s">
        <v>21</v>
      </c>
    </row>
    <row r="44" spans="1:43" s="31" customFormat="1" ht="13.5">
      <c r="A44" s="29"/>
      <c r="B44" s="304"/>
      <c r="C44" s="260"/>
      <c r="D44" s="261"/>
      <c r="E44" s="261"/>
      <c r="F44" s="308" t="s">
        <v>126</v>
      </c>
      <c r="G44" s="308"/>
      <c r="H44" s="133"/>
      <c r="I44" s="30"/>
      <c r="J44" s="32"/>
      <c r="K44" s="104" t="s">
        <v>21</v>
      </c>
      <c r="L44" s="30"/>
      <c r="M44" s="30"/>
      <c r="N44" s="30"/>
      <c r="O44" s="30"/>
      <c r="P44" s="30"/>
      <c r="Q44" s="30"/>
      <c r="R44" s="32"/>
      <c r="S44" s="104" t="s">
        <v>21</v>
      </c>
      <c r="T44" s="30"/>
      <c r="U44" s="30"/>
      <c r="V44" s="30"/>
      <c r="W44" s="30"/>
      <c r="X44" s="30"/>
      <c r="Y44" s="30"/>
      <c r="Z44" s="32"/>
      <c r="AA44" s="104" t="s">
        <v>21</v>
      </c>
      <c r="AB44" s="30"/>
      <c r="AC44" s="30"/>
      <c r="AD44" s="30"/>
      <c r="AE44" s="30"/>
      <c r="AF44" s="30"/>
      <c r="AG44" s="30"/>
      <c r="AH44" s="32"/>
      <c r="AI44" s="104" t="s">
        <v>21</v>
      </c>
      <c r="AJ44" s="30"/>
      <c r="AK44" s="30"/>
      <c r="AL44" s="30"/>
      <c r="AM44" s="30"/>
      <c r="AN44" s="30"/>
      <c r="AO44" s="30"/>
      <c r="AP44" s="32">
        <v>1145000</v>
      </c>
      <c r="AQ44" s="104" t="s">
        <v>21</v>
      </c>
    </row>
    <row r="45" spans="1:43" s="31" customFormat="1" ht="13.5">
      <c r="A45" s="29"/>
      <c r="B45" s="141"/>
      <c r="C45" s="309" t="s">
        <v>59</v>
      </c>
      <c r="D45" s="310"/>
      <c r="E45" s="310"/>
      <c r="F45" s="310"/>
      <c r="G45" s="311"/>
      <c r="H45" s="133" t="s">
        <v>60</v>
      </c>
      <c r="I45" s="30"/>
      <c r="J45" s="103">
        <f>J40-J41-J42</f>
        <v>1572781</v>
      </c>
      <c r="K45" s="104" t="s">
        <v>21</v>
      </c>
      <c r="L45" s="286" t="s">
        <v>117</v>
      </c>
      <c r="M45" s="287"/>
      <c r="N45" s="287"/>
      <c r="O45" s="287"/>
      <c r="P45" s="287"/>
      <c r="Q45" s="30"/>
      <c r="R45" s="103">
        <f>R40-R41-R42</f>
        <v>0</v>
      </c>
      <c r="S45" s="104" t="s">
        <v>21</v>
      </c>
      <c r="T45" s="30"/>
      <c r="U45" s="30"/>
      <c r="V45" s="30"/>
      <c r="W45" s="30"/>
      <c r="X45" s="30"/>
      <c r="Y45" s="30"/>
      <c r="Z45" s="103">
        <f>Z40-Z41-Z42</f>
        <v>0</v>
      </c>
      <c r="AA45" s="104" t="s">
        <v>21</v>
      </c>
      <c r="AB45" s="30"/>
      <c r="AC45" s="30"/>
      <c r="AD45" s="30"/>
      <c r="AE45" s="30"/>
      <c r="AF45" s="30"/>
      <c r="AG45" s="30"/>
      <c r="AH45" s="103">
        <f>AH40-AH41-AH42</f>
        <v>0</v>
      </c>
      <c r="AI45" s="104" t="s">
        <v>21</v>
      </c>
      <c r="AJ45" s="30"/>
      <c r="AK45" s="30"/>
      <c r="AL45" s="30"/>
      <c r="AM45" s="30"/>
      <c r="AN45" s="30"/>
      <c r="AO45" s="30"/>
      <c r="AP45" s="103">
        <f>AP40-AP41-AP42</f>
        <v>1184980.000000001</v>
      </c>
      <c r="AQ45" s="104" t="s">
        <v>21</v>
      </c>
    </row>
    <row r="46" spans="1:43" ht="18" customHeight="1">
      <c r="A46" s="5"/>
      <c r="B46" s="5"/>
      <c r="C46" s="155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</row>
    <row r="47" spans="1:43" ht="18" customHeight="1">
      <c r="A47" s="5"/>
      <c r="B47" s="5"/>
      <c r="C47" s="155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</row>
    <row r="48" spans="1:43" ht="13.5">
      <c r="A48" s="5"/>
      <c r="B48" s="5"/>
      <c r="C48" s="155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</row>
    <row r="49" spans="1:43" ht="6" customHeight="1">
      <c r="A49" s="5"/>
      <c r="B49" s="5"/>
      <c r="C49" s="155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</row>
    <row r="50" spans="1:43" ht="6" customHeight="1">
      <c r="A50" s="5"/>
      <c r="B50" s="5"/>
      <c r="C50" s="155"/>
      <c r="D50" s="21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</row>
    <row r="51" spans="1:43" ht="13.5">
      <c r="A51" s="5"/>
      <c r="B51" s="5"/>
      <c r="C51" s="155"/>
      <c r="D51" s="21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</row>
  </sheetData>
  <sheetProtection/>
  <mergeCells count="133">
    <mergeCell ref="D41:G41"/>
    <mergeCell ref="F42:G42"/>
    <mergeCell ref="F43:G43"/>
    <mergeCell ref="F44:G44"/>
    <mergeCell ref="C45:G45"/>
    <mergeCell ref="D42:E44"/>
    <mergeCell ref="F3:G3"/>
    <mergeCell ref="F29:G29"/>
    <mergeCell ref="F30:G30"/>
    <mergeCell ref="F31:G31"/>
    <mergeCell ref="F32:G32"/>
    <mergeCell ref="F33:G33"/>
    <mergeCell ref="N3:O3"/>
    <mergeCell ref="N29:O29"/>
    <mergeCell ref="N30:O30"/>
    <mergeCell ref="N31:O31"/>
    <mergeCell ref="N32:O32"/>
    <mergeCell ref="N33:O33"/>
    <mergeCell ref="V3:W3"/>
    <mergeCell ref="V29:W29"/>
    <mergeCell ref="V30:W30"/>
    <mergeCell ref="V31:W31"/>
    <mergeCell ref="V32:W32"/>
    <mergeCell ref="V33:W33"/>
    <mergeCell ref="AD30:AE30"/>
    <mergeCell ref="AD31:AE31"/>
    <mergeCell ref="AD32:AE32"/>
    <mergeCell ref="AD33:AE33"/>
    <mergeCell ref="AF33:AG33"/>
    <mergeCell ref="AJ33:AK33"/>
    <mergeCell ref="B41:B44"/>
    <mergeCell ref="C41:C44"/>
    <mergeCell ref="L45:P45"/>
    <mergeCell ref="AL3:AM3"/>
    <mergeCell ref="AL29:AM29"/>
    <mergeCell ref="AL30:AM30"/>
    <mergeCell ref="AL31:AM31"/>
    <mergeCell ref="AL32:AM32"/>
    <mergeCell ref="X33:Y33"/>
    <mergeCell ref="AB33:AC33"/>
    <mergeCell ref="AP36:AQ36"/>
    <mergeCell ref="B37:B40"/>
    <mergeCell ref="C37:C40"/>
    <mergeCell ref="L38:Q39"/>
    <mergeCell ref="T39:U39"/>
    <mergeCell ref="AB39:AC39"/>
    <mergeCell ref="D37:G37"/>
    <mergeCell ref="D38:G38"/>
    <mergeCell ref="D39:G39"/>
    <mergeCell ref="D40:G40"/>
    <mergeCell ref="AN33:AO33"/>
    <mergeCell ref="D36:H36"/>
    <mergeCell ref="J36:K36"/>
    <mergeCell ref="R36:S36"/>
    <mergeCell ref="Z36:AA36"/>
    <mergeCell ref="AH36:AI36"/>
    <mergeCell ref="AL33:AM33"/>
    <mergeCell ref="X32:Y32"/>
    <mergeCell ref="AB32:AC32"/>
    <mergeCell ref="AF32:AG32"/>
    <mergeCell ref="AJ32:AK32"/>
    <mergeCell ref="AN32:AO32"/>
    <mergeCell ref="D33:E33"/>
    <mergeCell ref="H33:I33"/>
    <mergeCell ref="L33:M33"/>
    <mergeCell ref="P33:Q33"/>
    <mergeCell ref="T33:U33"/>
    <mergeCell ref="X31:Y31"/>
    <mergeCell ref="AB31:AC31"/>
    <mergeCell ref="AF31:AG31"/>
    <mergeCell ref="AJ31:AK31"/>
    <mergeCell ref="AN31:AO31"/>
    <mergeCell ref="D32:E32"/>
    <mergeCell ref="H32:I32"/>
    <mergeCell ref="L32:M32"/>
    <mergeCell ref="P32:Q32"/>
    <mergeCell ref="T32:U32"/>
    <mergeCell ref="AB30:AC30"/>
    <mergeCell ref="AF30:AG30"/>
    <mergeCell ref="AJ30:AK30"/>
    <mergeCell ref="AN30:AO30"/>
    <mergeCell ref="A31:A33"/>
    <mergeCell ref="D31:E31"/>
    <mergeCell ref="H31:I31"/>
    <mergeCell ref="L31:M31"/>
    <mergeCell ref="P31:Q31"/>
    <mergeCell ref="T31:U31"/>
    <mergeCell ref="D30:E30"/>
    <mergeCell ref="H30:I30"/>
    <mergeCell ref="L30:M30"/>
    <mergeCell ref="P30:Q30"/>
    <mergeCell ref="T30:U30"/>
    <mergeCell ref="X30:Y30"/>
    <mergeCell ref="T29:U29"/>
    <mergeCell ref="X29:Y29"/>
    <mergeCell ref="AB29:AC29"/>
    <mergeCell ref="AF29:AG29"/>
    <mergeCell ref="AJ29:AK29"/>
    <mergeCell ref="AN29:AO29"/>
    <mergeCell ref="AD29:AE29"/>
    <mergeCell ref="AP3:AQ3"/>
    <mergeCell ref="A4:A10"/>
    <mergeCell ref="A11:A26"/>
    <mergeCell ref="A27:B27"/>
    <mergeCell ref="A28:B28"/>
    <mergeCell ref="A29:B29"/>
    <mergeCell ref="D29:E29"/>
    <mergeCell ref="H29:I29"/>
    <mergeCell ref="L29:M29"/>
    <mergeCell ref="P29:Q29"/>
    <mergeCell ref="Z3:AA3"/>
    <mergeCell ref="AB3:AC3"/>
    <mergeCell ref="AF3:AG3"/>
    <mergeCell ref="AH3:AI3"/>
    <mergeCell ref="AJ3:AK3"/>
    <mergeCell ref="AN3:AO3"/>
    <mergeCell ref="AD3:AE3"/>
    <mergeCell ref="AJ2:AQ2"/>
    <mergeCell ref="A3:B3"/>
    <mergeCell ref="D3:E3"/>
    <mergeCell ref="H3:I3"/>
    <mergeCell ref="J3:K3"/>
    <mergeCell ref="L3:M3"/>
    <mergeCell ref="P3:Q3"/>
    <mergeCell ref="R3:S3"/>
    <mergeCell ref="T3:U3"/>
    <mergeCell ref="X3:Y3"/>
    <mergeCell ref="J1:P1"/>
    <mergeCell ref="A2:B2"/>
    <mergeCell ref="D2:K2"/>
    <mergeCell ref="L2:S2"/>
    <mergeCell ref="T2:AA2"/>
    <mergeCell ref="AB2:AI2"/>
  </mergeCells>
  <printOptions horizontalCentered="1"/>
  <pageMargins left="0.3937007874015748" right="0.3937007874015748" top="0.7874015748031497" bottom="0.3937007874015748" header="0" footer="0"/>
  <pageSetup fitToHeight="0" fitToWidth="0" horizontalDpi="600" verticalDpi="600" orientation="landscape" paperSize="9" scale="69" r:id="rId2"/>
  <rowBreaks count="1" manualBreakCount="1">
    <brk id="50" max="3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椎葉 晴香</cp:lastModifiedBy>
  <cp:lastPrinted>2022-08-03T05:26:16Z</cp:lastPrinted>
  <dcterms:created xsi:type="dcterms:W3CDTF">2004-10-07T07:22:21Z</dcterms:created>
  <dcterms:modified xsi:type="dcterms:W3CDTF">2022-08-07T23:39:56Z</dcterms:modified>
  <cp:category/>
  <cp:version/>
  <cp:contentType/>
  <cp:contentStatus/>
</cp:coreProperties>
</file>