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kfile\33環境部\3303下水道課\02管理係\下水区分・地区・校区別集計表\やまなか事務処理\06収支計画・経営分析\経営分析\R6\"/>
    </mc:Choice>
  </mc:AlternateContent>
  <workbookProtection workbookAlgorithmName="SHA-512" workbookHashValue="8V0CJzQt1AoGHe/yTl+v1RlG/mEZNHcFWUAxgFWC66g1XAb3JjyrF1KrsYIJVaS6RwvrjbAao8xV2uugq1sA8w==" workbookSaltValue="OMrtIBnA5nh0vzGhZhDB+g==" workbookSpinCount="100000" lockStructure="1"/>
  <bookViews>
    <workbookView xWindow="0" yWindow="0" windowWidth="23040" windowHeight="922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G85" i="4"/>
  <c r="F85" i="4"/>
  <c r="E85" i="4"/>
  <c r="AT10" i="4"/>
  <c r="AL10" i="4"/>
  <c r="AL8" i="4"/>
  <c r="P8" i="4"/>
  <c r="I8" i="4"/>
</calcChain>
</file>

<file path=xl/sharedStrings.xml><?xml version="1.0" encoding="utf-8"?>
<sst xmlns="http://schemas.openxmlformats.org/spreadsheetml/2006/main" count="253" uniqueCount="117">
  <si>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</si>
  <si>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</si>
  <si>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</si>
  <si>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</si>
  <si>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</si>
  <si>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</si>
  <si>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</si>
  <si>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</si>
  <si>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</si>
  <si>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</si>
  <si>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</si>
  <si>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</si>
  <si>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</si>
  <si>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</si>
  <si>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</si>
  <si>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</si>
  <si>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</si>
  <si>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</si>
  <si>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</si>
  <si>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</si>
  <si>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</si>
  <si>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</si>
  <si>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</si>
  <si>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</si>
  <si>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</si>
  <si>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</si>
  <si>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</si>
  <si>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</si>
  <si>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</si>
  <si>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</si>
  <si>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</si>
  <si>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</si>
  <si>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</si>
  <si>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</si>
  <si>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</si>
  <si>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</si>
  <si>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</si>
  <si>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</si>
  <si>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</si>
  <si>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</si>
  <si>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</si>
  <si>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</si>
  <si>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</si>
  <si>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</si>
  <si>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</si>
  <si>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</si>
  <si>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</si>
  <si>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</si>
  <si>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</si>
  <si>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</si>
  <si>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</si>
  <si>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</si>
  <si>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</si>
  <si>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</si>
  <si>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</si>
  <si>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</si>
  <si>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</si>
  <si>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</si>
  <si>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</si>
  <si>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</si>
  <si>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</si>
  <si>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</si>
  <si>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</si>
  <si>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</si>
  <si>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</si>
  <si>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</si>
  <si>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</si>
  <si>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</si>
  <si>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</si>
  <si>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</si>
  <si>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</si>
  <si>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</si>
  <si>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</si>
  <si>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</si>
  <si>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</si>
  <si>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</si>
  <si>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</si>
  <si>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</si>
  <si>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</si>
  <si>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</si>
  <si>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</si>
  <si>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</si>
  <si>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</si>
  <si>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</si>
  <si>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</si>
  <si>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</si>
  <si>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</si>
  <si>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</si>
  <si>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</si>
  <si>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</si>
  <si>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</si>
  <si>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</si>
  <si>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</si>
  <si>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</si>
  <si>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</si>
  <si>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</si>
  <si>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宗像市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</si>
  <si>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</si>
  <si>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</si>
  <si>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</si>
  <si>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</si>
  <si>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</si>
  <si>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</si>
  <si>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</si>
  <si>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</si>
  <si>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</si>
  <si>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</si>
  <si>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</si>
  <si>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</si>
  <si>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</si>
  <si>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</si>
  <si>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</si>
  <si>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</si>
  <si>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</si>
  <si>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漁業集落排水施設事業(以下、「漁集」とする。）については令和2年度から公営企業会計へ移行している。それに伴い「漁集特別会計」を廃止し、公共下水道事業を経営していた「下水道事業会計」へ会計統合を行っている。
　当市では、令和5年度まで沿岸部(岬地区の一部）、離島（地島・大島）で漁集として経営していたが、令和6年度から沿岸部は公共下水道へ編入した。離島では各々処理場を保有し汚水処理を行っている。
　①経常収支比率については、一般会計からの繰入金（補填）により、100％をわずかに上回っている。
　③流動比率については、漁集が保有する流動資産が少ないため100％を大きく下回っているが、「下水道事業会計」全体で経営することで運転資金を確保している。
　④企業債残高対事業規模比率は、料金収入に対する企業債の残高を表すものであるが、最近過去5ヵ年に企業債を借り入れながら施設更新を行ったことで企業債残高が増加したことや、料金収入が少ないため、高い数値となっている。今後は企業債償還により減少していく見通しである。
　⑤経費回収率については100％を下回っている。使用料金体系は公共下水道と同一としており使用料収入で補えない経費については一般会計が負担している。
　⑥汚水処理原価については、離島を有すること等から汚水処理に係る効率性が悪い一面があるが、類似団体平均を下回っている。沿岸部については公共下水道へ接続し圧送することにより汚水処理の効率化を図れているが、離島（地島、大島）に関しては公共下水道への接続が物理的に難しく、独自で処理場を保有する必要があるため、効率が悪く処理原価が高くなっている。
　⑦施設利用率については、例年と比較し処理水量が増加したため高い数値となっている。
</t>
    <rPh sb="11" eb="13">
      <t>イカ</t>
    </rPh>
    <rPh sb="15" eb="16">
      <t>ギョ</t>
    </rPh>
    <rPh sb="16" eb="17">
      <t>シュウ</t>
    </rPh>
    <rPh sb="109" eb="111">
      <t>レイワ</t>
    </rPh>
    <rPh sb="112" eb="114">
      <t>ネンド</t>
    </rPh>
    <rPh sb="143" eb="145">
      <t>ケイエイ</t>
    </rPh>
    <rPh sb="151" eb="153">
      <t>レイワ</t>
    </rPh>
    <rPh sb="154" eb="156">
      <t>ネンド</t>
    </rPh>
    <rPh sb="158" eb="161">
      <t>エンガンブ</t>
    </rPh>
    <rPh sb="162" eb="167">
      <t>コウキョウゲスイドウ</t>
    </rPh>
    <rPh sb="168" eb="170">
      <t>ヘンニュウ</t>
    </rPh>
    <rPh sb="281" eb="282">
      <t>オオ</t>
    </rPh>
    <rPh sb="419" eb="420">
      <t>タカ</t>
    </rPh>
    <rPh sb="448" eb="449">
      <t>トオ</t>
    </rPh>
    <rPh sb="565" eb="566">
      <t>ワル</t>
    </rPh>
    <rPh sb="581" eb="583">
      <t>シタマワ</t>
    </rPh>
    <rPh sb="702" eb="704">
      <t>シセツ</t>
    </rPh>
    <rPh sb="704" eb="707">
      <t>リヨウリツ</t>
    </rPh>
    <rPh sb="713" eb="715">
      <t>レイネン</t>
    </rPh>
    <rPh sb="716" eb="718">
      <t>ヒカク</t>
    </rPh>
    <rPh sb="719" eb="723">
      <t>ショリスイリョウ</t>
    </rPh>
    <rPh sb="724" eb="726">
      <t>ゾウカ</t>
    </rPh>
    <rPh sb="730" eb="731">
      <t>タカ</t>
    </rPh>
    <rPh sb="732" eb="734">
      <t>スウチ</t>
    </rPh>
    <phoneticPr fontId="4"/>
  </si>
  <si>
    <t>　有形固定資産減価償却率は、公営企業会計での経営期間が短いことや、岬地区の一部や大島については平成28年から令和2年度までに処理施設等の更新が完了したことにより新しい有形固定資産が増え、低い数値となっている。地島については供用開始から20年以上が経過しており施設の老朽化が進んでいる。定期的な施設点検等により状況を把握し維持管理を行っていく必要がある。
　管渠については、供用開始から耐用年数を超えるものがなく老朽化率としては計上されていないが、定期的な点検・保守等により施設を維持していく必要がある。</t>
    <rPh sb="80" eb="81">
      <t>アタラ</t>
    </rPh>
    <rPh sb="83" eb="85">
      <t>ユウケイ</t>
    </rPh>
    <rPh sb="85" eb="87">
      <t>コテイ</t>
    </rPh>
    <rPh sb="87" eb="89">
      <t>シサン</t>
    </rPh>
    <rPh sb="90" eb="91">
      <t>フ</t>
    </rPh>
    <rPh sb="120" eb="122">
      <t>イジョウ</t>
    </rPh>
    <rPh sb="123" eb="125">
      <t>ケイカ</t>
    </rPh>
    <phoneticPr fontId="4"/>
  </si>
  <si>
    <t>　漁業集落排水処理施設は、「神宿る島」宗像・沖ノ島と関連遺産群と世界遺産登録を受けている当市において、海洋資源と自然を守る上でも重要な施設であり必要不可欠な施設であるが、経営面では料金収入では賄えておらず、一般会計からの繰入金に依存している状況である。
　令和2年度に地方公営企業法を適用し公営企業会計方式へ移行したことにより、財務諸表等が作成され財産状況が明確化した。経営状況を把握し、経営分析を行いながら、効率的で安定した事業運営を目指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</si>
</sst>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244-4579-8D4F-603C63379EF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0.01</c:v>
                </c:pt>
                <c:pt idx="2" formatCode="#,##0.00;&quot;△&quot;#,##0.00">
                  <c:v>0</c:v>
                </c:pt>
                <c:pt idx="3">
                  <c:v>0.02</c:v>
                </c:pt>
                <c:pt idx="4" formatCode="#,##0.00;&quot;△&quot;#,##0.00">
                  <c:v>0</c:v>
                </c:pt>
              </c:numCache>
            </c:numRef>
          </c:val>
          <c:smooth val="0"/>
          <c:extLst>
            <c:ext xmlns:c16="http://schemas.microsoft.com/office/drawing/2014/chart" uri="{C3380CC4-5D6E-409C-BE32-E72D297353CC}">
              <c16:uniqueId val="{00000001-0244-4579-8D4F-603C63379EF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43.51</c:v>
                </c:pt>
                <c:pt idx="2">
                  <c:v>42.8</c:v>
                </c:pt>
                <c:pt idx="3">
                  <c:v>40.61</c:v>
                </c:pt>
                <c:pt idx="4">
                  <c:v>48.75</c:v>
                </c:pt>
              </c:numCache>
            </c:numRef>
          </c:val>
          <c:extLst>
            <c:ext xmlns:c16="http://schemas.microsoft.com/office/drawing/2014/chart" uri="{C3380CC4-5D6E-409C-BE32-E72D297353CC}">
              <c16:uniqueId val="{00000000-E570-4771-839F-CACBD7EB4E1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40.29</c:v>
                </c:pt>
                <c:pt idx="2">
                  <c:v>40.11</c:v>
                </c:pt>
                <c:pt idx="3">
                  <c:v>37.67</c:v>
                </c:pt>
                <c:pt idx="4">
                  <c:v>30.99</c:v>
                </c:pt>
              </c:numCache>
            </c:numRef>
          </c:val>
          <c:smooth val="0"/>
          <c:extLst>
            <c:ext xmlns:c16="http://schemas.microsoft.com/office/drawing/2014/chart" uri="{C3380CC4-5D6E-409C-BE32-E72D297353CC}">
              <c16:uniqueId val="{00000001-E570-4771-839F-CACBD7EB4E1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97.61</c:v>
                </c:pt>
                <c:pt idx="2">
                  <c:v>97.54</c:v>
                </c:pt>
                <c:pt idx="3">
                  <c:v>97.54</c:v>
                </c:pt>
                <c:pt idx="4">
                  <c:v>97.51</c:v>
                </c:pt>
              </c:numCache>
            </c:numRef>
          </c:val>
          <c:extLst>
            <c:ext xmlns:c16="http://schemas.microsoft.com/office/drawing/2014/chart" uri="{C3380CC4-5D6E-409C-BE32-E72D297353CC}">
              <c16:uniqueId val="{00000000-38FC-40E2-B8E8-E4E4A9EECE0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87.49</c:v>
                </c:pt>
                <c:pt idx="2">
                  <c:v>87.61</c:v>
                </c:pt>
                <c:pt idx="3">
                  <c:v>87.94</c:v>
                </c:pt>
                <c:pt idx="4">
                  <c:v>85.45</c:v>
                </c:pt>
              </c:numCache>
            </c:numRef>
          </c:val>
          <c:smooth val="0"/>
          <c:extLst>
            <c:ext xmlns:c16="http://schemas.microsoft.com/office/drawing/2014/chart" uri="{C3380CC4-5D6E-409C-BE32-E72D297353CC}">
              <c16:uniqueId val="{00000001-38FC-40E2-B8E8-E4E4A9EECE0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91.39</c:v>
                </c:pt>
                <c:pt idx="2">
                  <c:v>100.16</c:v>
                </c:pt>
                <c:pt idx="3">
                  <c:v>100.16</c:v>
                </c:pt>
                <c:pt idx="4">
                  <c:v>100.13</c:v>
                </c:pt>
              </c:numCache>
            </c:numRef>
          </c:val>
          <c:extLst>
            <c:ext xmlns:c16="http://schemas.microsoft.com/office/drawing/2014/chart" uri="{C3380CC4-5D6E-409C-BE32-E72D297353CC}">
              <c16:uniqueId val="{00000000-428E-4B2B-A5F2-9BBF6B72DF4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95.71</c:v>
                </c:pt>
                <c:pt idx="2">
                  <c:v>96.59</c:v>
                </c:pt>
                <c:pt idx="3">
                  <c:v>96.86</c:v>
                </c:pt>
                <c:pt idx="4">
                  <c:v>97.07</c:v>
                </c:pt>
              </c:numCache>
            </c:numRef>
          </c:val>
          <c:smooth val="0"/>
          <c:extLst>
            <c:ext xmlns:c16="http://schemas.microsoft.com/office/drawing/2014/chart" uri="{C3380CC4-5D6E-409C-BE32-E72D297353CC}">
              <c16:uniqueId val="{00000001-428E-4B2B-A5F2-9BBF6B72DF4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4.82</c:v>
                </c:pt>
                <c:pt idx="2">
                  <c:v>9.91</c:v>
                </c:pt>
                <c:pt idx="3">
                  <c:v>14.36</c:v>
                </c:pt>
                <c:pt idx="4">
                  <c:v>18.79</c:v>
                </c:pt>
              </c:numCache>
            </c:numRef>
          </c:val>
          <c:extLst>
            <c:ext xmlns:c16="http://schemas.microsoft.com/office/drawing/2014/chart" uri="{C3380CC4-5D6E-409C-BE32-E72D297353CC}">
              <c16:uniqueId val="{00000000-0C13-4C9B-8859-70735FD528B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29.9</c:v>
                </c:pt>
                <c:pt idx="2">
                  <c:v>32.58</c:v>
                </c:pt>
                <c:pt idx="3">
                  <c:v>37.479999999999997</c:v>
                </c:pt>
                <c:pt idx="4">
                  <c:v>35.07</c:v>
                </c:pt>
              </c:numCache>
            </c:numRef>
          </c:val>
          <c:smooth val="0"/>
          <c:extLst>
            <c:ext xmlns:c16="http://schemas.microsoft.com/office/drawing/2014/chart" uri="{C3380CC4-5D6E-409C-BE32-E72D297353CC}">
              <c16:uniqueId val="{00000001-0C13-4C9B-8859-70735FD528B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5B0-4149-B5B9-D6EA04DE8AC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D5B0-4149-B5B9-D6EA04DE8AC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ECA-4AB4-9B23-36ABF027AB9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11.66</c:v>
                </c:pt>
                <c:pt idx="2">
                  <c:v>18.57</c:v>
                </c:pt>
                <c:pt idx="3">
                  <c:v>17.78</c:v>
                </c:pt>
                <c:pt idx="4">
                  <c:v>40.729999999999997</c:v>
                </c:pt>
              </c:numCache>
            </c:numRef>
          </c:val>
          <c:smooth val="0"/>
          <c:extLst>
            <c:ext xmlns:c16="http://schemas.microsoft.com/office/drawing/2014/chart" uri="{C3380CC4-5D6E-409C-BE32-E72D297353CC}">
              <c16:uniqueId val="{00000001-4ECA-4AB4-9B23-36ABF027AB9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88.57</c:v>
                </c:pt>
                <c:pt idx="2">
                  <c:v>63.13</c:v>
                </c:pt>
                <c:pt idx="3">
                  <c:v>37.630000000000003</c:v>
                </c:pt>
                <c:pt idx="4">
                  <c:v>14.94</c:v>
                </c:pt>
              </c:numCache>
            </c:numRef>
          </c:val>
          <c:extLst>
            <c:ext xmlns:c16="http://schemas.microsoft.com/office/drawing/2014/chart" uri="{C3380CC4-5D6E-409C-BE32-E72D297353CC}">
              <c16:uniqueId val="{00000000-EC87-4F4A-9550-3D04AD0B7CA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53.11</c:v>
                </c:pt>
                <c:pt idx="2">
                  <c:v>54.48</c:v>
                </c:pt>
                <c:pt idx="3">
                  <c:v>51.12</c:v>
                </c:pt>
                <c:pt idx="4">
                  <c:v>61.08</c:v>
                </c:pt>
              </c:numCache>
            </c:numRef>
          </c:val>
          <c:smooth val="0"/>
          <c:extLst>
            <c:ext xmlns:c16="http://schemas.microsoft.com/office/drawing/2014/chart" uri="{C3380CC4-5D6E-409C-BE32-E72D297353CC}">
              <c16:uniqueId val="{00000001-EC87-4F4A-9550-3D04AD0B7CA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2283.2800000000002</c:v>
                </c:pt>
                <c:pt idx="2">
                  <c:v>2268.16</c:v>
                </c:pt>
                <c:pt idx="3">
                  <c:v>2778.15</c:v>
                </c:pt>
                <c:pt idx="4">
                  <c:v>1993.74</c:v>
                </c:pt>
              </c:numCache>
            </c:numRef>
          </c:val>
          <c:extLst>
            <c:ext xmlns:c16="http://schemas.microsoft.com/office/drawing/2014/chart" uri="{C3380CC4-5D6E-409C-BE32-E72D297353CC}">
              <c16:uniqueId val="{00000000-C90F-4615-886B-DADD0D78323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807.81</c:v>
                </c:pt>
                <c:pt idx="2">
                  <c:v>733.23</c:v>
                </c:pt>
                <c:pt idx="3">
                  <c:v>607.88</c:v>
                </c:pt>
                <c:pt idx="4">
                  <c:v>892.29</c:v>
                </c:pt>
              </c:numCache>
            </c:numRef>
          </c:val>
          <c:smooth val="0"/>
          <c:extLst>
            <c:ext xmlns:c16="http://schemas.microsoft.com/office/drawing/2014/chart" uri="{C3380CC4-5D6E-409C-BE32-E72D297353CC}">
              <c16:uniqueId val="{00000001-C90F-4615-886B-DADD0D78323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38.21</c:v>
                </c:pt>
                <c:pt idx="2">
                  <c:v>48.72</c:v>
                </c:pt>
                <c:pt idx="3">
                  <c:v>41.93</c:v>
                </c:pt>
                <c:pt idx="4">
                  <c:v>52.5</c:v>
                </c:pt>
              </c:numCache>
            </c:numRef>
          </c:val>
          <c:extLst>
            <c:ext xmlns:c16="http://schemas.microsoft.com/office/drawing/2014/chart" uri="{C3380CC4-5D6E-409C-BE32-E72D297353CC}">
              <c16:uniqueId val="{00000000-F271-40BE-8C49-26C37B6CDFE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49.44</c:v>
                </c:pt>
                <c:pt idx="2">
                  <c:v>54.39</c:v>
                </c:pt>
                <c:pt idx="3">
                  <c:v>48.98</c:v>
                </c:pt>
                <c:pt idx="4">
                  <c:v>46.45</c:v>
                </c:pt>
              </c:numCache>
            </c:numRef>
          </c:val>
          <c:smooth val="0"/>
          <c:extLst>
            <c:ext xmlns:c16="http://schemas.microsoft.com/office/drawing/2014/chart" uri="{C3380CC4-5D6E-409C-BE32-E72D297353CC}">
              <c16:uniqueId val="{00000001-F271-40BE-8C49-26C37B6CDFE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423.17</c:v>
                </c:pt>
                <c:pt idx="2">
                  <c:v>333.02</c:v>
                </c:pt>
                <c:pt idx="3">
                  <c:v>301.26</c:v>
                </c:pt>
                <c:pt idx="4">
                  <c:v>311.54000000000002</c:v>
                </c:pt>
              </c:numCache>
            </c:numRef>
          </c:val>
          <c:extLst>
            <c:ext xmlns:c16="http://schemas.microsoft.com/office/drawing/2014/chart" uri="{C3380CC4-5D6E-409C-BE32-E72D297353CC}">
              <c16:uniqueId val="{00000000-5BF0-472F-82BF-6484FC5B351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343.49</c:v>
                </c:pt>
                <c:pt idx="2">
                  <c:v>318.06</c:v>
                </c:pt>
                <c:pt idx="3">
                  <c:v>362.51</c:v>
                </c:pt>
                <c:pt idx="4">
                  <c:v>361.83</c:v>
                </c:pt>
              </c:numCache>
            </c:numRef>
          </c:val>
          <c:smooth val="0"/>
          <c:extLst>
            <c:ext xmlns:c16="http://schemas.microsoft.com/office/drawing/2014/chart" uri="{C3380CC4-5D6E-409C-BE32-E72D297353CC}">
              <c16:uniqueId val="{00000001-5BF0-472F-82BF-6484FC5B351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0" zoomScale="55" zoomScaleNormal="55" workbookViewId="0">
      <selection activeCell="BL66" sqref="BL66:BZ82"/>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福岡県　宗像市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H1</v>
      </c>
      <c r="X8" s="39"/>
      <c r="Y8" s="39"/>
      <c r="Z8" s="39"/>
      <c r="AA8" s="39"/>
      <c r="AB8" s="39"/>
      <c r="AC8" s="39"/>
      <c r="AD8" s="40" t="str">
        <f>データ!$M$6</f>
        <v>非設置</v>
      </c>
      <c r="AE8" s="40"/>
      <c r="AF8" s="40"/>
      <c r="AG8" s="40"/>
      <c r="AH8" s="40"/>
      <c r="AI8" s="40"/>
      <c r="AJ8" s="40"/>
      <c r="AK8" s="3"/>
      <c r="AL8" s="41">
        <f>データ!S6</f>
        <v>97065</v>
      </c>
      <c r="AM8" s="41"/>
      <c r="AN8" s="41"/>
      <c r="AO8" s="41"/>
      <c r="AP8" s="41"/>
      <c r="AQ8" s="41"/>
      <c r="AR8" s="41"/>
      <c r="AS8" s="41"/>
      <c r="AT8" s="34">
        <f>データ!T6</f>
        <v>119.94</v>
      </c>
      <c r="AU8" s="34"/>
      <c r="AV8" s="34"/>
      <c r="AW8" s="34"/>
      <c r="AX8" s="34"/>
      <c r="AY8" s="34"/>
      <c r="AZ8" s="34"/>
      <c r="BA8" s="34"/>
      <c r="BB8" s="34">
        <f>データ!U6</f>
        <v>809.28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60.09</v>
      </c>
      <c r="J10" s="34"/>
      <c r="K10" s="34"/>
      <c r="L10" s="34"/>
      <c r="M10" s="34"/>
      <c r="N10" s="34"/>
      <c r="O10" s="34"/>
      <c r="P10" s="34">
        <f>データ!P6</f>
        <v>2.11</v>
      </c>
      <c r="Q10" s="34"/>
      <c r="R10" s="34"/>
      <c r="S10" s="34"/>
      <c r="T10" s="34"/>
      <c r="U10" s="34"/>
      <c r="V10" s="34"/>
      <c r="W10" s="34">
        <f>データ!Q6</f>
        <v>85.6</v>
      </c>
      <c r="X10" s="34"/>
      <c r="Y10" s="34"/>
      <c r="Z10" s="34"/>
      <c r="AA10" s="34"/>
      <c r="AB10" s="34"/>
      <c r="AC10" s="34"/>
      <c r="AD10" s="41">
        <f>データ!R6</f>
        <v>3130</v>
      </c>
      <c r="AE10" s="41"/>
      <c r="AF10" s="41"/>
      <c r="AG10" s="41"/>
      <c r="AH10" s="41"/>
      <c r="AI10" s="41"/>
      <c r="AJ10" s="41"/>
      <c r="AK10" s="2"/>
      <c r="AL10" s="41">
        <f>データ!V6</f>
        <v>2047</v>
      </c>
      <c r="AM10" s="41"/>
      <c r="AN10" s="41"/>
      <c r="AO10" s="41"/>
      <c r="AP10" s="41"/>
      <c r="AQ10" s="41"/>
      <c r="AR10" s="41"/>
      <c r="AS10" s="41"/>
      <c r="AT10" s="34">
        <f>データ!W6</f>
        <v>0.73</v>
      </c>
      <c r="AU10" s="34"/>
      <c r="AV10" s="34"/>
      <c r="AW10" s="34"/>
      <c r="AX10" s="34"/>
      <c r="AY10" s="34"/>
      <c r="AZ10" s="34"/>
      <c r="BA10" s="34"/>
      <c r="BB10" s="34">
        <f>データ!X6</f>
        <v>2804.11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116</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【102.33】</v>
      </c>
      <c r="F85" s="12" t="str">
        <f>データ!AT6</f>
        <v>【114.08】</v>
      </c>
      <c r="G85" s="12" t="str">
        <f>データ!BE6</f>
        <v>【68.63】</v>
      </c>
      <c r="H85" s="12" t="str">
        <f>データ!BP6</f>
        <v>【1,069.89】</v>
      </c>
      <c r="I85" s="12" t="str">
        <f>データ!CA6</f>
        <v>【39.89】</v>
      </c>
      <c r="J85" s="12" t="str">
        <f>データ!CL6</f>
        <v>【426.52】</v>
      </c>
      <c r="K85" s="12" t="str">
        <f>データ!CW6</f>
        <v>【28.16】</v>
      </c>
      <c r="L85" s="12" t="str">
        <f>データ!DH6</f>
        <v>【80.73】</v>
      </c>
      <c r="M85" s="12" t="str">
        <f>データ!DS6</f>
        <v>【30.98】</v>
      </c>
      <c r="N85" s="12" t="str">
        <f>データ!ED6</f>
        <v>【0.00】</v>
      </c>
      <c r="O85" s="12" t="str">
        <f>データ!EO6</f>
        <v>【0.00】</v>
      </c>
    </row>
  </sheetData>
  <sheetProtection algorithmName="SHA-512" hashValue="KKKt9XeenJ+79F3qmBZtWFPxJSs/tSOYHtt1Hnaz0u5XsRJjvCCzV4FlJk8X961XB1PaKCmu9n/T53s8Jl5gMA==" saltValue="n+zuZa6KmNtWKSb6bv1uM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402206</v>
      </c>
      <c r="D6" s="19">
        <f t="shared" si="3"/>
        <v>46</v>
      </c>
      <c r="E6" s="19">
        <f t="shared" si="3"/>
        <v>17</v>
      </c>
      <c r="F6" s="19">
        <f t="shared" si="3"/>
        <v>6</v>
      </c>
      <c r="G6" s="19">
        <f t="shared" si="3"/>
        <v>0</v>
      </c>
      <c r="H6" s="19" t="str">
        <f t="shared" si="3"/>
        <v>福岡県　宗像市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60.09</v>
      </c>
      <c r="P6" s="20">
        <f t="shared" si="3"/>
        <v>2.11</v>
      </c>
      <c r="Q6" s="20">
        <f t="shared" si="3"/>
        <v>85.6</v>
      </c>
      <c r="R6" s="20">
        <f t="shared" si="3"/>
        <v>3130</v>
      </c>
      <c r="S6" s="20">
        <f t="shared" si="3"/>
        <v>97065</v>
      </c>
      <c r="T6" s="20">
        <f t="shared" si="3"/>
        <v>119.94</v>
      </c>
      <c r="U6" s="20">
        <f t="shared" si="3"/>
        <v>809.28</v>
      </c>
      <c r="V6" s="20">
        <f t="shared" si="3"/>
        <v>2047</v>
      </c>
      <c r="W6" s="20">
        <f t="shared" si="3"/>
        <v>0.73</v>
      </c>
      <c r="X6" s="20">
        <f t="shared" si="3"/>
        <v>2804.11</v>
      </c>
      <c r="Y6" s="21" t="str">
        <f>IF(Y7="",NA(),Y7)</f>
        <v>-</v>
      </c>
      <c r="Z6" s="21">
        <f t="shared" ref="Z6:AH6" si="4">IF(Z7="",NA(),Z7)</f>
        <v>91.39</v>
      </c>
      <c r="AA6" s="21">
        <f t="shared" si="4"/>
        <v>100.16</v>
      </c>
      <c r="AB6" s="21">
        <f t="shared" si="4"/>
        <v>100.16</v>
      </c>
      <c r="AC6" s="21">
        <f t="shared" si="4"/>
        <v>100.13</v>
      </c>
      <c r="AD6" s="21" t="str">
        <f t="shared" si="4"/>
        <v>-</v>
      </c>
      <c r="AE6" s="21">
        <f t="shared" si="4"/>
        <v>95.71</v>
      </c>
      <c r="AF6" s="21">
        <f t="shared" si="4"/>
        <v>96.59</v>
      </c>
      <c r="AG6" s="21">
        <f t="shared" si="4"/>
        <v>96.86</v>
      </c>
      <c r="AH6" s="21">
        <f t="shared" si="4"/>
        <v>97.07</v>
      </c>
      <c r="AI6" s="20" t="str">
        <f>IF(AI7="","",IF(AI7="-","【-】","【"&amp;SUBSTITUTE(TEXT(AI7,"#,##0.00"),"-","△")&amp;"】"))</f>
        <v>【102.33】</v>
      </c>
      <c r="AJ6" s="21" t="str">
        <f>IF(AJ7="",NA(),AJ7)</f>
        <v>-</v>
      </c>
      <c r="AK6" s="20">
        <f t="shared" ref="AK6:AS6" si="5">IF(AK7="",NA(),AK7)</f>
        <v>0</v>
      </c>
      <c r="AL6" s="20">
        <f t="shared" si="5"/>
        <v>0</v>
      </c>
      <c r="AM6" s="20">
        <f t="shared" si="5"/>
        <v>0</v>
      </c>
      <c r="AN6" s="20">
        <f t="shared" si="5"/>
        <v>0</v>
      </c>
      <c r="AO6" s="21" t="str">
        <f t="shared" si="5"/>
        <v>-</v>
      </c>
      <c r="AP6" s="21">
        <f t="shared" si="5"/>
        <v>11.66</v>
      </c>
      <c r="AQ6" s="21">
        <f t="shared" si="5"/>
        <v>18.57</v>
      </c>
      <c r="AR6" s="21">
        <f t="shared" si="5"/>
        <v>17.78</v>
      </c>
      <c r="AS6" s="21">
        <f t="shared" si="5"/>
        <v>40.729999999999997</v>
      </c>
      <c r="AT6" s="20" t="str">
        <f>IF(AT7="","",IF(AT7="-","【-】","【"&amp;SUBSTITUTE(TEXT(AT7,"#,##0.00"),"-","△")&amp;"】"))</f>
        <v>【114.08】</v>
      </c>
      <c r="AU6" s="21" t="str">
        <f>IF(AU7="",NA(),AU7)</f>
        <v>-</v>
      </c>
      <c r="AV6" s="21">
        <f t="shared" ref="AV6:BD6" si="6">IF(AV7="",NA(),AV7)</f>
        <v>88.57</v>
      </c>
      <c r="AW6" s="21">
        <f t="shared" si="6"/>
        <v>63.13</v>
      </c>
      <c r="AX6" s="21">
        <f t="shared" si="6"/>
        <v>37.630000000000003</v>
      </c>
      <c r="AY6" s="21">
        <f t="shared" si="6"/>
        <v>14.94</v>
      </c>
      <c r="AZ6" s="21" t="str">
        <f t="shared" si="6"/>
        <v>-</v>
      </c>
      <c r="BA6" s="21">
        <f t="shared" si="6"/>
        <v>53.11</v>
      </c>
      <c r="BB6" s="21">
        <f t="shared" si="6"/>
        <v>54.48</v>
      </c>
      <c r="BC6" s="21">
        <f t="shared" si="6"/>
        <v>51.12</v>
      </c>
      <c r="BD6" s="21">
        <f t="shared" si="6"/>
        <v>61.08</v>
      </c>
      <c r="BE6" s="20" t="str">
        <f>IF(BE7="","",IF(BE7="-","【-】","【"&amp;SUBSTITUTE(TEXT(BE7,"#,##0.00"),"-","△")&amp;"】"))</f>
        <v>【68.63】</v>
      </c>
      <c r="BF6" s="21" t="str">
        <f>IF(BF7="",NA(),BF7)</f>
        <v>-</v>
      </c>
      <c r="BG6" s="21">
        <f t="shared" ref="BG6:BO6" si="7">IF(BG7="",NA(),BG7)</f>
        <v>2283.2800000000002</v>
      </c>
      <c r="BH6" s="21">
        <f t="shared" si="7"/>
        <v>2268.16</v>
      </c>
      <c r="BI6" s="21">
        <f t="shared" si="7"/>
        <v>2778.15</v>
      </c>
      <c r="BJ6" s="21">
        <f t="shared" si="7"/>
        <v>1993.74</v>
      </c>
      <c r="BK6" s="21" t="str">
        <f t="shared" si="7"/>
        <v>-</v>
      </c>
      <c r="BL6" s="21">
        <f t="shared" si="7"/>
        <v>807.81</v>
      </c>
      <c r="BM6" s="21">
        <f t="shared" si="7"/>
        <v>733.23</v>
      </c>
      <c r="BN6" s="21">
        <f t="shared" si="7"/>
        <v>607.88</v>
      </c>
      <c r="BO6" s="21">
        <f t="shared" si="7"/>
        <v>892.29</v>
      </c>
      <c r="BP6" s="20" t="str">
        <f>IF(BP7="","",IF(BP7="-","【-】","【"&amp;SUBSTITUTE(TEXT(BP7,"#,##0.00"),"-","△")&amp;"】"))</f>
        <v>【1,069.89】</v>
      </c>
      <c r="BQ6" s="21" t="str">
        <f>IF(BQ7="",NA(),BQ7)</f>
        <v>-</v>
      </c>
      <c r="BR6" s="21">
        <f t="shared" ref="BR6:BZ6" si="8">IF(BR7="",NA(),BR7)</f>
        <v>38.21</v>
      </c>
      <c r="BS6" s="21">
        <f t="shared" si="8"/>
        <v>48.72</v>
      </c>
      <c r="BT6" s="21">
        <f t="shared" si="8"/>
        <v>41.93</v>
      </c>
      <c r="BU6" s="21">
        <f t="shared" si="8"/>
        <v>52.5</v>
      </c>
      <c r="BV6" s="21" t="str">
        <f t="shared" si="8"/>
        <v>-</v>
      </c>
      <c r="BW6" s="21">
        <f t="shared" si="8"/>
        <v>49.44</v>
      </c>
      <c r="BX6" s="21">
        <f t="shared" si="8"/>
        <v>54.39</v>
      </c>
      <c r="BY6" s="21">
        <f t="shared" si="8"/>
        <v>48.98</v>
      </c>
      <c r="BZ6" s="21">
        <f t="shared" si="8"/>
        <v>46.45</v>
      </c>
      <c r="CA6" s="20" t="str">
        <f>IF(CA7="","",IF(CA7="-","【-】","【"&amp;SUBSTITUTE(TEXT(CA7,"#,##0.00"),"-","△")&amp;"】"))</f>
        <v>【39.89】</v>
      </c>
      <c r="CB6" s="21" t="str">
        <f>IF(CB7="",NA(),CB7)</f>
        <v>-</v>
      </c>
      <c r="CC6" s="21">
        <f t="shared" ref="CC6:CK6" si="9">IF(CC7="",NA(),CC7)</f>
        <v>423.17</v>
      </c>
      <c r="CD6" s="21">
        <f t="shared" si="9"/>
        <v>333.02</v>
      </c>
      <c r="CE6" s="21">
        <f t="shared" si="9"/>
        <v>301.26</v>
      </c>
      <c r="CF6" s="21">
        <f t="shared" si="9"/>
        <v>311.54000000000002</v>
      </c>
      <c r="CG6" s="21" t="str">
        <f t="shared" si="9"/>
        <v>-</v>
      </c>
      <c r="CH6" s="21">
        <f t="shared" si="9"/>
        <v>343.49</v>
      </c>
      <c r="CI6" s="21">
        <f t="shared" si="9"/>
        <v>318.06</v>
      </c>
      <c r="CJ6" s="21">
        <f t="shared" si="9"/>
        <v>362.51</v>
      </c>
      <c r="CK6" s="21">
        <f t="shared" si="9"/>
        <v>361.83</v>
      </c>
      <c r="CL6" s="20" t="str">
        <f>IF(CL7="","",IF(CL7="-","【-】","【"&amp;SUBSTITUTE(TEXT(CL7,"#,##0.00"),"-","△")&amp;"】"))</f>
        <v>【426.52】</v>
      </c>
      <c r="CM6" s="21" t="str">
        <f>IF(CM7="",NA(),CM7)</f>
        <v>-</v>
      </c>
      <c r="CN6" s="21">
        <f t="shared" ref="CN6:CV6" si="10">IF(CN7="",NA(),CN7)</f>
        <v>43.51</v>
      </c>
      <c r="CO6" s="21">
        <f t="shared" si="10"/>
        <v>42.8</v>
      </c>
      <c r="CP6" s="21">
        <f t="shared" si="10"/>
        <v>40.61</v>
      </c>
      <c r="CQ6" s="21">
        <f t="shared" si="10"/>
        <v>48.75</v>
      </c>
      <c r="CR6" s="21" t="str">
        <f t="shared" si="10"/>
        <v>-</v>
      </c>
      <c r="CS6" s="21">
        <f t="shared" si="10"/>
        <v>40.29</v>
      </c>
      <c r="CT6" s="21">
        <f t="shared" si="10"/>
        <v>40.11</v>
      </c>
      <c r="CU6" s="21">
        <f t="shared" si="10"/>
        <v>37.67</v>
      </c>
      <c r="CV6" s="21">
        <f t="shared" si="10"/>
        <v>30.99</v>
      </c>
      <c r="CW6" s="20" t="str">
        <f>IF(CW7="","",IF(CW7="-","【-】","【"&amp;SUBSTITUTE(TEXT(CW7,"#,##0.00"),"-","△")&amp;"】"))</f>
        <v>【28.16】</v>
      </c>
      <c r="CX6" s="21" t="str">
        <f>IF(CX7="",NA(),CX7)</f>
        <v>-</v>
      </c>
      <c r="CY6" s="21">
        <f t="shared" ref="CY6:DG6" si="11">IF(CY7="",NA(),CY7)</f>
        <v>97.61</v>
      </c>
      <c r="CZ6" s="21">
        <f t="shared" si="11"/>
        <v>97.54</v>
      </c>
      <c r="DA6" s="21">
        <f t="shared" si="11"/>
        <v>97.54</v>
      </c>
      <c r="DB6" s="21">
        <f t="shared" si="11"/>
        <v>97.51</v>
      </c>
      <c r="DC6" s="21" t="str">
        <f t="shared" si="11"/>
        <v>-</v>
      </c>
      <c r="DD6" s="21">
        <f t="shared" si="11"/>
        <v>87.49</v>
      </c>
      <c r="DE6" s="21">
        <f t="shared" si="11"/>
        <v>87.61</v>
      </c>
      <c r="DF6" s="21">
        <f t="shared" si="11"/>
        <v>87.94</v>
      </c>
      <c r="DG6" s="21">
        <f t="shared" si="11"/>
        <v>85.45</v>
      </c>
      <c r="DH6" s="20" t="str">
        <f>IF(DH7="","",IF(DH7="-","【-】","【"&amp;SUBSTITUTE(TEXT(DH7,"#,##0.00"),"-","△")&amp;"】"))</f>
        <v>【80.73】</v>
      </c>
      <c r="DI6" s="21" t="str">
        <f>IF(DI7="",NA(),DI7)</f>
        <v>-</v>
      </c>
      <c r="DJ6" s="21">
        <f t="shared" ref="DJ6:DR6" si="12">IF(DJ7="",NA(),DJ7)</f>
        <v>4.82</v>
      </c>
      <c r="DK6" s="21">
        <f t="shared" si="12"/>
        <v>9.91</v>
      </c>
      <c r="DL6" s="21">
        <f t="shared" si="12"/>
        <v>14.36</v>
      </c>
      <c r="DM6" s="21">
        <f t="shared" si="12"/>
        <v>18.79</v>
      </c>
      <c r="DN6" s="21" t="str">
        <f t="shared" si="12"/>
        <v>-</v>
      </c>
      <c r="DO6" s="21">
        <f t="shared" si="12"/>
        <v>29.9</v>
      </c>
      <c r="DP6" s="21">
        <f t="shared" si="12"/>
        <v>32.58</v>
      </c>
      <c r="DQ6" s="21">
        <f t="shared" si="12"/>
        <v>37.479999999999997</v>
      </c>
      <c r="DR6" s="21">
        <f t="shared" si="12"/>
        <v>35.07</v>
      </c>
      <c r="DS6" s="20" t="str">
        <f>IF(DS7="","",IF(DS7="-","【-】","【"&amp;SUBSTITUTE(TEXT(DS7,"#,##0.00"),"-","△")&amp;"】"))</f>
        <v>【30.98】</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1">
        <f t="shared" si="14"/>
        <v>0.01</v>
      </c>
      <c r="EL6" s="20">
        <f t="shared" si="14"/>
        <v>0</v>
      </c>
      <c r="EM6" s="21">
        <f t="shared" si="14"/>
        <v>0.02</v>
      </c>
      <c r="EN6" s="20">
        <f t="shared" si="14"/>
        <v>0</v>
      </c>
      <c r="EO6" s="20" t="str">
        <f>IF(EO7="","",IF(EO7="-","【-】","【"&amp;SUBSTITUTE(TEXT(EO7,"#,##0.00"),"-","△")&amp;"】"))</f>
        <v>【0.00】</v>
      </c>
    </row>
    <row r="7" spans="1:148" s="22" customFormat="1" x14ac:dyDescent="0.15">
      <c r="A7" s="14"/>
      <c r="B7" s="23">
        <v>2023</v>
      </c>
      <c r="C7" s="23">
        <v>402206</v>
      </c>
      <c r="D7" s="23">
        <v>46</v>
      </c>
      <c r="E7" s="23">
        <v>17</v>
      </c>
      <c r="F7" s="23">
        <v>6</v>
      </c>
      <c r="G7" s="23">
        <v>0</v>
      </c>
      <c r="H7" s="23" t="s">
        <v>96</v>
      </c>
      <c r="I7" s="23" t="s">
        <v>97</v>
      </c>
      <c r="J7" s="23" t="s">
        <v>98</v>
      </c>
      <c r="K7" s="23" t="s">
        <v>99</v>
      </c>
      <c r="L7" s="23" t="s">
        <v>100</v>
      </c>
      <c r="M7" s="23" t="s">
        <v>101</v>
      </c>
      <c r="N7" s="24" t="s">
        <v>102</v>
      </c>
      <c r="O7" s="24">
        <v>60.09</v>
      </c>
      <c r="P7" s="24">
        <v>2.11</v>
      </c>
      <c r="Q7" s="24">
        <v>85.6</v>
      </c>
      <c r="R7" s="24">
        <v>3130</v>
      </c>
      <c r="S7" s="24">
        <v>97065</v>
      </c>
      <c r="T7" s="24">
        <v>119.94</v>
      </c>
      <c r="U7" s="24">
        <v>809.28</v>
      </c>
      <c r="V7" s="24">
        <v>2047</v>
      </c>
      <c r="W7" s="24">
        <v>0.73</v>
      </c>
      <c r="X7" s="24">
        <v>2804.11</v>
      </c>
      <c r="Y7" s="24" t="s">
        <v>102</v>
      </c>
      <c r="Z7" s="24">
        <v>91.39</v>
      </c>
      <c r="AA7" s="24">
        <v>100.16</v>
      </c>
      <c r="AB7" s="24">
        <v>100.16</v>
      </c>
      <c r="AC7" s="24">
        <v>100.13</v>
      </c>
      <c r="AD7" s="24" t="s">
        <v>102</v>
      </c>
      <c r="AE7" s="24">
        <v>95.71</v>
      </c>
      <c r="AF7" s="24">
        <v>96.59</v>
      </c>
      <c r="AG7" s="24">
        <v>96.86</v>
      </c>
      <c r="AH7" s="24">
        <v>97.07</v>
      </c>
      <c r="AI7" s="24">
        <v>102.33</v>
      </c>
      <c r="AJ7" s="24" t="s">
        <v>102</v>
      </c>
      <c r="AK7" s="24">
        <v>0</v>
      </c>
      <c r="AL7" s="24">
        <v>0</v>
      </c>
      <c r="AM7" s="24">
        <v>0</v>
      </c>
      <c r="AN7" s="24">
        <v>0</v>
      </c>
      <c r="AO7" s="24" t="s">
        <v>102</v>
      </c>
      <c r="AP7" s="24">
        <v>11.66</v>
      </c>
      <c r="AQ7" s="24">
        <v>18.57</v>
      </c>
      <c r="AR7" s="24">
        <v>17.78</v>
      </c>
      <c r="AS7" s="24">
        <v>40.729999999999997</v>
      </c>
      <c r="AT7" s="24">
        <v>114.08</v>
      </c>
      <c r="AU7" s="24" t="s">
        <v>102</v>
      </c>
      <c r="AV7" s="24">
        <v>88.57</v>
      </c>
      <c r="AW7" s="24">
        <v>63.13</v>
      </c>
      <c r="AX7" s="24">
        <v>37.630000000000003</v>
      </c>
      <c r="AY7" s="24">
        <v>14.94</v>
      </c>
      <c r="AZ7" s="24" t="s">
        <v>102</v>
      </c>
      <c r="BA7" s="24">
        <v>53.11</v>
      </c>
      <c r="BB7" s="24">
        <v>54.48</v>
      </c>
      <c r="BC7" s="24">
        <v>51.12</v>
      </c>
      <c r="BD7" s="24">
        <v>61.08</v>
      </c>
      <c r="BE7" s="24">
        <v>68.63</v>
      </c>
      <c r="BF7" s="24" t="s">
        <v>102</v>
      </c>
      <c r="BG7" s="24">
        <v>2283.2800000000002</v>
      </c>
      <c r="BH7" s="24">
        <v>2268.16</v>
      </c>
      <c r="BI7" s="24">
        <v>2778.15</v>
      </c>
      <c r="BJ7" s="24">
        <v>1993.74</v>
      </c>
      <c r="BK7" s="24" t="s">
        <v>102</v>
      </c>
      <c r="BL7" s="24">
        <v>807.81</v>
      </c>
      <c r="BM7" s="24">
        <v>733.23</v>
      </c>
      <c r="BN7" s="24">
        <v>607.88</v>
      </c>
      <c r="BO7" s="24">
        <v>892.29</v>
      </c>
      <c r="BP7" s="24">
        <v>1069.8900000000001</v>
      </c>
      <c r="BQ7" s="24" t="s">
        <v>102</v>
      </c>
      <c r="BR7" s="24">
        <v>38.21</v>
      </c>
      <c r="BS7" s="24">
        <v>48.72</v>
      </c>
      <c r="BT7" s="24">
        <v>41.93</v>
      </c>
      <c r="BU7" s="24">
        <v>52.5</v>
      </c>
      <c r="BV7" s="24" t="s">
        <v>102</v>
      </c>
      <c r="BW7" s="24">
        <v>49.44</v>
      </c>
      <c r="BX7" s="24">
        <v>54.39</v>
      </c>
      <c r="BY7" s="24">
        <v>48.98</v>
      </c>
      <c r="BZ7" s="24">
        <v>46.45</v>
      </c>
      <c r="CA7" s="24">
        <v>39.89</v>
      </c>
      <c r="CB7" s="24" t="s">
        <v>102</v>
      </c>
      <c r="CC7" s="24">
        <v>423.17</v>
      </c>
      <c r="CD7" s="24">
        <v>333.02</v>
      </c>
      <c r="CE7" s="24">
        <v>301.26</v>
      </c>
      <c r="CF7" s="24">
        <v>311.54000000000002</v>
      </c>
      <c r="CG7" s="24" t="s">
        <v>102</v>
      </c>
      <c r="CH7" s="24">
        <v>343.49</v>
      </c>
      <c r="CI7" s="24">
        <v>318.06</v>
      </c>
      <c r="CJ7" s="24">
        <v>362.51</v>
      </c>
      <c r="CK7" s="24">
        <v>361.83</v>
      </c>
      <c r="CL7" s="24">
        <v>426.52</v>
      </c>
      <c r="CM7" s="24" t="s">
        <v>102</v>
      </c>
      <c r="CN7" s="24">
        <v>43.51</v>
      </c>
      <c r="CO7" s="24">
        <v>42.8</v>
      </c>
      <c r="CP7" s="24">
        <v>40.61</v>
      </c>
      <c r="CQ7" s="24">
        <v>48.75</v>
      </c>
      <c r="CR7" s="24" t="s">
        <v>102</v>
      </c>
      <c r="CS7" s="24">
        <v>40.29</v>
      </c>
      <c r="CT7" s="24">
        <v>40.11</v>
      </c>
      <c r="CU7" s="24">
        <v>37.67</v>
      </c>
      <c r="CV7" s="24">
        <v>30.99</v>
      </c>
      <c r="CW7" s="24">
        <v>28.16</v>
      </c>
      <c r="CX7" s="24" t="s">
        <v>102</v>
      </c>
      <c r="CY7" s="24">
        <v>97.61</v>
      </c>
      <c r="CZ7" s="24">
        <v>97.54</v>
      </c>
      <c r="DA7" s="24">
        <v>97.54</v>
      </c>
      <c r="DB7" s="24">
        <v>97.51</v>
      </c>
      <c r="DC7" s="24" t="s">
        <v>102</v>
      </c>
      <c r="DD7" s="24">
        <v>87.49</v>
      </c>
      <c r="DE7" s="24">
        <v>87.61</v>
      </c>
      <c r="DF7" s="24">
        <v>87.94</v>
      </c>
      <c r="DG7" s="24">
        <v>85.45</v>
      </c>
      <c r="DH7" s="24">
        <v>80.73</v>
      </c>
      <c r="DI7" s="24" t="s">
        <v>102</v>
      </c>
      <c r="DJ7" s="24">
        <v>4.82</v>
      </c>
      <c r="DK7" s="24">
        <v>9.91</v>
      </c>
      <c r="DL7" s="24">
        <v>14.36</v>
      </c>
      <c r="DM7" s="24">
        <v>18.79</v>
      </c>
      <c r="DN7" s="24" t="s">
        <v>102</v>
      </c>
      <c r="DO7" s="24">
        <v>29.9</v>
      </c>
      <c r="DP7" s="24">
        <v>32.58</v>
      </c>
      <c r="DQ7" s="24">
        <v>37.479999999999997</v>
      </c>
      <c r="DR7" s="24">
        <v>35.07</v>
      </c>
      <c r="DS7" s="24">
        <v>30.98</v>
      </c>
      <c r="DT7" s="24" t="s">
        <v>102</v>
      </c>
      <c r="DU7" s="24">
        <v>0</v>
      </c>
      <c r="DV7" s="24">
        <v>0</v>
      </c>
      <c r="DW7" s="24">
        <v>0</v>
      </c>
      <c r="DX7" s="24">
        <v>0</v>
      </c>
      <c r="DY7" s="24" t="s">
        <v>102</v>
      </c>
      <c r="DZ7" s="24">
        <v>0</v>
      </c>
      <c r="EA7" s="24">
        <v>0</v>
      </c>
      <c r="EB7" s="24">
        <v>0</v>
      </c>
      <c r="EC7" s="24">
        <v>0</v>
      </c>
      <c r="ED7" s="24">
        <v>0</v>
      </c>
      <c r="EE7" s="24" t="s">
        <v>102</v>
      </c>
      <c r="EF7" s="24">
        <v>0</v>
      </c>
      <c r="EG7" s="24">
        <v>0</v>
      </c>
      <c r="EH7" s="24">
        <v>0</v>
      </c>
      <c r="EI7" s="24">
        <v>0</v>
      </c>
      <c r="EJ7" s="24" t="s">
        <v>102</v>
      </c>
      <c r="EK7" s="24">
        <v>0.01</v>
      </c>
      <c r="EL7" s="24">
        <v>0</v>
      </c>
      <c r="EM7" s="24">
        <v>0.02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杉山 弘臣</cp:lastModifiedBy>
  <cp:lastPrinted>2025-01-30T06:12:27Z</cp:lastPrinted>
  <dcterms:created xsi:type="dcterms:W3CDTF">2025-01-24T07:22:14Z</dcterms:created>
  <dcterms:modified xsi:type="dcterms:W3CDTF">2026-01-22T06:47:33Z</dcterms:modified>
  <cp:category/>
</cp:coreProperties>
</file>